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отоархив\волейбол\мик\"/>
    </mc:Choice>
  </mc:AlternateContent>
  <xr:revisionPtr revIDLastSave="0" documentId="8_{B6BC87F5-2B5F-4030-A7CB-283050E3640E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Свободные СОЖД без аукционов" sheetId="1" r:id="rId1"/>
    <sheet name="Свободные СОЖД с аукциона" sheetId="2" r:id="rId2"/>
    <sheet name="Свободные для садоводства" sheetId="3" r:id="rId3"/>
    <sheet name="Для иных целей без аукциона" sheetId="5" r:id="rId4"/>
    <sheet name="Для иных целей через аукцион" sheetId="6" r:id="rId5"/>
    <sheet name="посде сноса домов" sheetId="7" r:id="rId6"/>
    <sheet name="Для инвесторов" sheetId="4" r:id="rId7"/>
  </sheets>
  <definedNames>
    <definedName name="OLE_LINK2" localSheetId="1">'Свободные СОЖД с аукциона'!$B$6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4" i="1" l="1"/>
  <c r="C141" i="1"/>
  <c r="C130" i="1"/>
  <c r="C119" i="1"/>
  <c r="C113" i="1"/>
  <c r="C86" i="1"/>
  <c r="C80" i="1"/>
  <c r="C52" i="1"/>
  <c r="C33" i="1"/>
  <c r="C134" i="1"/>
  <c r="C57" i="5"/>
  <c r="C35" i="5"/>
  <c r="C9" i="5"/>
  <c r="C190" i="5"/>
  <c r="C149" i="5"/>
  <c r="C142" i="5"/>
  <c r="C124" i="5"/>
  <c r="A107" i="5"/>
  <c r="A108" i="5" s="1"/>
  <c r="A109" i="5" s="1"/>
  <c r="A110" i="5" s="1"/>
  <c r="A111" i="5" s="1"/>
  <c r="A112" i="5" s="1"/>
  <c r="A113" i="5" s="1"/>
  <c r="A65" i="5"/>
  <c r="A66" i="5" s="1"/>
  <c r="A67" i="5" s="1"/>
  <c r="C62" i="5"/>
  <c r="C41" i="5"/>
  <c r="C14" i="5"/>
  <c r="A123" i="1"/>
  <c r="A124" i="1" s="1"/>
  <c r="A125" i="1" s="1"/>
  <c r="A126" i="1" s="1"/>
  <c r="A127" i="1" s="1"/>
  <c r="A128" i="1" s="1"/>
  <c r="A129" i="1" s="1"/>
  <c r="A122" i="1"/>
  <c r="C104" i="5"/>
  <c r="B169" i="1"/>
  <c r="A153" i="5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27" i="5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71" i="5"/>
  <c r="A72" i="5" s="1"/>
  <c r="A73" i="5" s="1"/>
  <c r="A74" i="5" s="1"/>
  <c r="A75" i="5" s="1"/>
  <c r="A76" i="5" s="1"/>
  <c r="A77" i="5" s="1"/>
  <c r="A78" i="5" s="1"/>
  <c r="A79" i="5" s="1"/>
  <c r="C68" i="5"/>
  <c r="A45" i="5"/>
  <c r="A46" i="5" s="1"/>
  <c r="A47" i="5" s="1"/>
  <c r="A18" i="5"/>
  <c r="A19" i="5" s="1"/>
  <c r="A20" i="5" s="1"/>
  <c r="A21" i="5" s="1"/>
  <c r="A22" i="5" s="1"/>
  <c r="C138" i="3"/>
  <c r="A127" i="3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7" i="2"/>
  <c r="A8" i="2" s="1"/>
  <c r="A9" i="2" s="1"/>
  <c r="A10" i="2" s="1"/>
  <c r="A11" i="2" s="1"/>
  <c r="A83" i="1"/>
  <c r="A84" i="1" s="1"/>
  <c r="A85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71" i="5" l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41" i="5"/>
  <c r="A80" i="5"/>
  <c r="A81" i="5" s="1"/>
  <c r="A82" i="5" s="1"/>
  <c r="A83" i="5" s="1"/>
  <c r="A48" i="5"/>
  <c r="A49" i="5" s="1"/>
  <c r="A50" i="5" s="1"/>
  <c r="A51" i="5" s="1"/>
  <c r="A52" i="5" s="1"/>
  <c r="A53" i="5" s="1"/>
  <c r="A54" i="5" s="1"/>
  <c r="A55" i="5" s="1"/>
  <c r="A56" i="5" s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114" i="5"/>
  <c r="A115" i="5" s="1"/>
  <c r="A116" i="5" s="1"/>
  <c r="A117" i="5" s="1"/>
  <c r="A118" i="5" s="1"/>
  <c r="A119" i="5" s="1"/>
  <c r="A120" i="5" s="1"/>
  <c r="A121" i="5" s="1"/>
  <c r="A122" i="5" s="1"/>
  <c r="B201" i="3"/>
  <c r="C98" i="3"/>
  <c r="C17" i="3"/>
  <c r="C201" i="3" s="1"/>
  <c r="C11" i="7"/>
  <c r="C198" i="3"/>
  <c r="C185" i="3"/>
  <c r="C154" i="3"/>
  <c r="C149" i="3"/>
  <c r="C124" i="3"/>
  <c r="C120" i="3"/>
  <c r="C94" i="3"/>
  <c r="C80" i="3"/>
  <c r="C51" i="3"/>
  <c r="C46" i="3"/>
  <c r="C42" i="3"/>
  <c r="C38" i="3"/>
  <c r="C34" i="3"/>
  <c r="C26" i="3"/>
  <c r="C21" i="3"/>
  <c r="C11" i="3"/>
  <c r="B18" i="2"/>
  <c r="B19" i="2" s="1"/>
  <c r="C167" i="1"/>
  <c r="C169" i="1" s="1"/>
  <c r="A84" i="5" l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C171" i="1"/>
  <c r="B171" i="1"/>
  <c r="B170" i="1"/>
  <c r="C16" i="2"/>
  <c r="A98" i="5" l="1"/>
  <c r="A99" i="5" s="1"/>
  <c r="A100" i="5" s="1"/>
  <c r="A101" i="5" s="1"/>
  <c r="A102" i="5" s="1"/>
  <c r="C170" i="1" l="1"/>
  <c r="C12" i="2" l="1"/>
  <c r="C18" i="2" s="1"/>
  <c r="C172" i="1" l="1"/>
  <c r="B172" i="1"/>
  <c r="A168" i="1"/>
</calcChain>
</file>

<file path=xl/sharedStrings.xml><?xml version="1.0" encoding="utf-8"?>
<sst xmlns="http://schemas.openxmlformats.org/spreadsheetml/2006/main" count="3068" uniqueCount="593">
  <si>
    <t>№
п/п</t>
  </si>
  <si>
    <t>Сведения об обеспеченности земельного участка инженерной и транспортной инфраструктурой</t>
  </si>
  <si>
    <t>Примечание</t>
  </si>
  <si>
    <t>Общая (ориентировочная) площадь земельного участка, гектаров</t>
  </si>
  <si>
    <t>Место нахождения (адрес) земельного участка</t>
  </si>
  <si>
    <t>Ограничения (обременения) прав в использовании земельного участка, в том числе земельный сервитут</t>
  </si>
  <si>
    <t>Возможный вид права на земельный участок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</si>
  <si>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</si>
  <si>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нет</t>
  </si>
  <si>
    <t>аренда,                             пожизненное наследуемое владение, частная собственность</t>
  </si>
  <si>
    <t>Контактные данные лиц, ответственных за ведение перечня свободных (незанятых) земельных участков</t>
  </si>
  <si>
    <t>будут определены после установления границ земельного участка на местности</t>
  </si>
  <si>
    <t>Кадастровый номер земельного участка                      (при наличии)</t>
  </si>
  <si>
    <t>Общая (ориентиро-вочная) площадь земельного участка, гектаров</t>
  </si>
  <si>
    <t>Цели возмож­ного использо-вания земель­ного участка</t>
  </si>
  <si>
    <t>Сведения о государственном органе (государствен­ной органи­зации), в который (которую) необходимо обращаться для заклю­чения инвес­тиционного договора</t>
  </si>
  <si>
    <t>Сведения об обеспечен-ности земельного участка инженерной и транс­портной инфраструк­турой (при наличии)</t>
  </si>
  <si>
    <t>Сведения об объекте инвестиций, минимальном объеме инвестиций (при наличии)</t>
  </si>
  <si>
    <t>Сведения об объектах недвижи-мости, подлежа-щих сносу (при наличии)</t>
  </si>
  <si>
    <t>Сведения о сроках реализации инвести-ционного проекта (при наличии)</t>
  </si>
  <si>
    <t>Сведения о возможных льготах и (или) преференциях инвестору (инвесторам) и (или) организации, реализующей инвестиционный проект (при наличии)</t>
  </si>
  <si>
    <t>Брестский областной исполнительный комитет (г.Брест ул.Ленина д.11)</t>
  </si>
  <si>
    <t>ОСНОВНЫЕ ХАРАКТЕРИСТИКИ</t>
  </si>
  <si>
    <t>земельного участка</t>
  </si>
  <si>
    <t>частная собственность</t>
  </si>
  <si>
    <t>Имеется транспортное сообщение (авто), и возможность подключения к сетям связи, электроснабжения, газоснабжения, водоснабжения</t>
  </si>
  <si>
    <t>для строительства и обслуживания одноквартирного жилого дома /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доме), код 1 09 02</t>
  </si>
  <si>
    <t>Имеется транспортное сообщение (авто), и возможность подключения водоснабжения, электроснабжения, газоснабжения</t>
  </si>
  <si>
    <t>для строительства и обслуживания одноквартирного жилого дома/земельный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доме), код 1 09 02</t>
  </si>
  <si>
    <t>аренда, пожизненное наследуемое владение, частная собственность</t>
  </si>
  <si>
    <t>г. Лунинец, ул. Андрея Макаенка, 23</t>
  </si>
  <si>
    <t>г. Лунинец, ул. Андрея Макаенка, 26</t>
  </si>
  <si>
    <t>г. Лунинец, ул. Аэродромная, 37</t>
  </si>
  <si>
    <t>г. Лунинец, ул. Аэродромная, 40</t>
  </si>
  <si>
    <t>г. Лунинец, ул. Василя Быкова, 10</t>
  </si>
  <si>
    <t>г. Лунинец, ул. Вишневая, 37</t>
  </si>
  <si>
    <t>г. Лунинец, ул. Владимира Короткевича, 56</t>
  </si>
  <si>
    <t>г. Лунинец, ул. Владимира Короткевича, 89</t>
  </si>
  <si>
    <t>г. Лунинец, ул. Воинов-интернационалистов, 28</t>
  </si>
  <si>
    <t>г. Лунинец, ул. Воинов-интернационалистов, 31</t>
  </si>
  <si>
    <t>г. Лунинец, ул. Воинов-интернационалистов, 42</t>
  </si>
  <si>
    <t>г. Лунинец, ул. Воинов-интернационалистов, 49</t>
  </si>
  <si>
    <t>г. Лунинец, ул. Воинов-интернационалистов, 55</t>
  </si>
  <si>
    <t>г. Лунинец, ул. Воинов-интернационалистов, 57</t>
  </si>
  <si>
    <t>г. Лунинец, ул. Дачная, 3</t>
  </si>
  <si>
    <t>г. Лунинец, ул. Дачная, 9</t>
  </si>
  <si>
    <t>г. Лунинец, ул. Дачная, 11</t>
  </si>
  <si>
    <t>г. Лунинец, ул. Кленовая, 4</t>
  </si>
  <si>
    <t>г. Лунинец, ул. Николая Юстиновича, 22</t>
  </si>
  <si>
    <t>г. Лунинец, ул. Новодворская, 66</t>
  </si>
  <si>
    <t>г. Лунинец, ул. Пнище, 19/1</t>
  </si>
  <si>
    <t>г. Лунинец, ул. Садовая, 24 В</t>
  </si>
  <si>
    <t>г. Лунинец, ул. Садовая, 26 В</t>
  </si>
  <si>
    <t>г. Лунинец, ул. Хвоецкая, 1</t>
  </si>
  <si>
    <t>124750100002002600</t>
  </si>
  <si>
    <t>124750100002002577</t>
  </si>
  <si>
    <t>г. Лунинец, ул. Владимира Короткевича, 54</t>
  </si>
  <si>
    <t>г. Лунинец, ул. Хвоецкая, 2</t>
  </si>
  <si>
    <t>124750100002002469</t>
  </si>
  <si>
    <t>124750100002002612</t>
  </si>
  <si>
    <t>124750100002002573</t>
  </si>
  <si>
    <t>124750100001003702</t>
  </si>
  <si>
    <t>124750100002002489</t>
  </si>
  <si>
    <t>124750100002002535</t>
  </si>
  <si>
    <t>124750100002002377</t>
  </si>
  <si>
    <t>124750100002002571</t>
  </si>
  <si>
    <t>124750100002002977</t>
  </si>
  <si>
    <t>124750100002002963</t>
  </si>
  <si>
    <t>124750100002002959</t>
  </si>
  <si>
    <t>124750100002002554</t>
  </si>
  <si>
    <t>124750100001003745</t>
  </si>
  <si>
    <t>124750100002002550</t>
  </si>
  <si>
    <t>124750100002002978</t>
  </si>
  <si>
    <t>124750100002002599</t>
  </si>
  <si>
    <t>г. Лунинец, ул. Хвоецкая, 6</t>
  </si>
  <si>
    <t>г. Лунинец</t>
  </si>
  <si>
    <t xml:space="preserve">г. Микашевичи </t>
  </si>
  <si>
    <t>г. Лунинец,   ул. Николая Фролкина-Чепурнова, 8</t>
  </si>
  <si>
    <t>г. Лунинец, ул.Садовая,22</t>
  </si>
  <si>
    <t>124750100002002305</t>
  </si>
  <si>
    <t>124750100002002319</t>
  </si>
  <si>
    <t>124750100001004230</t>
  </si>
  <si>
    <t>124750100002002338</t>
  </si>
  <si>
    <t xml:space="preserve">124750100002002339 </t>
  </si>
  <si>
    <t>город Лунинец</t>
  </si>
  <si>
    <t xml:space="preserve">город Микашевичи </t>
  </si>
  <si>
    <t>124751000001003585</t>
  </si>
  <si>
    <t>124751000001003586</t>
  </si>
  <si>
    <t xml:space="preserve">80164776235                          Фурсевич Сергей Виекторович </t>
  </si>
  <si>
    <t>Богдановский сельисполком</t>
  </si>
  <si>
    <t>Бостынский  сельисполком</t>
  </si>
  <si>
    <t xml:space="preserve">80164778235                          Зылевич Александр Степанович </t>
  </si>
  <si>
    <t>Вульковский сельисполком</t>
  </si>
  <si>
    <t xml:space="preserve">80164796335                          Кушнеревич Алексанр Борисович </t>
  </si>
  <si>
    <t>Городокский сельисполком</t>
  </si>
  <si>
    <t>Дворецкий сельисполком</t>
  </si>
  <si>
    <t xml:space="preserve">80164793435                         Видникевич Александр Иванович </t>
  </si>
  <si>
    <t>Дятловичский сельисполком</t>
  </si>
  <si>
    <t>Лахвенский сельисполком</t>
  </si>
  <si>
    <t>Лунинский сельисполком</t>
  </si>
  <si>
    <t>Редигеровский сельисполком</t>
  </si>
  <si>
    <t>80164791426                       Лусевич Валерий Федорович</t>
  </si>
  <si>
    <t>Синкевичский сельисполком</t>
  </si>
  <si>
    <t>80164798235                       Клевжиц Ольга Федоровна</t>
  </si>
  <si>
    <t xml:space="preserve">Чучевичский сельисполком </t>
  </si>
  <si>
    <t xml:space="preserve">80164770235      Соц Александр Васильевич </t>
  </si>
  <si>
    <t xml:space="preserve">80164768739                         Лешкевич Лариса Васильевна </t>
  </si>
  <si>
    <t>итого</t>
  </si>
  <si>
    <t>Лунинец</t>
  </si>
  <si>
    <t>Микашевичи</t>
  </si>
  <si>
    <t>сельсоветы</t>
  </si>
  <si>
    <t>имеется транспортное сообщение (автосообщение) и возможность подключения к сетям электроснабжения, водоснабжения</t>
  </si>
  <si>
    <t>имеется транспортное сообщение (автосообщение) и возможность подключения к сетям электроснабжения</t>
  </si>
  <si>
    <t>аг. Бостынь, ул. Мира, 54</t>
  </si>
  <si>
    <t>аг. Бостынь, ул. Мира, 56</t>
  </si>
  <si>
    <t>аг. Бостынь, ул. Мира, 58</t>
  </si>
  <si>
    <t>аг. Бостынь, ул. Совет-ская, 135</t>
  </si>
  <si>
    <t>аг. Велута, ул. Восточная, 16</t>
  </si>
  <si>
    <t>аг. Велута, ул. Чёрный Брод, 31</t>
  </si>
  <si>
    <t>аг. Велута, ул. Песчаная, 7</t>
  </si>
  <si>
    <t>д. Люща, ул. Якуба Коласа, 13</t>
  </si>
  <si>
    <t>д. Новосёлки, ул. Советская, 66</t>
  </si>
  <si>
    <t>аг. Редигерово, ул. Банная, 33</t>
  </si>
  <si>
    <t>аг. Редигерово, ул. Новая, 21</t>
  </si>
  <si>
    <t>д. Моносеево, ул. Ланская, 13</t>
  </si>
  <si>
    <t>д. Флерово, ул. Полесская, 25</t>
  </si>
  <si>
    <t xml:space="preserve">д. Черебасово,                             ул. Октябрьская, 27 </t>
  </si>
  <si>
    <t>124785006601000033</t>
  </si>
  <si>
    <t>аг. Большие Чучевичи, ул. Мира, 2а</t>
  </si>
  <si>
    <t>аг. Большие Чучевичи, ул. Школьная, 11</t>
  </si>
  <si>
    <t>аг. Большие Чучевичи, ул. Пасецкая, 12а</t>
  </si>
  <si>
    <t>аг. Большие Чучевичи, ул. Скорины Ф., 23</t>
  </si>
  <si>
    <t>аг. Большие Чучевичи, ул. Скорины Ф., 21а</t>
  </si>
  <si>
    <t>аг. Большие Чучевичи, ул. Мелиоративная, 8а</t>
  </si>
  <si>
    <t>аг. Большие Чучевичи, ул. Пасецкая, 11а</t>
  </si>
  <si>
    <t>аг. Большие Чучевичи, ул. Пасецкая, 13а</t>
  </si>
  <si>
    <t>аг. Большие Чучевичи, ул. Сельская, 33а</t>
  </si>
  <si>
    <t>аг. Большие Чучевичи, ул. Школьная, 7</t>
  </si>
  <si>
    <t>аг. Большие Чучевичи, ул. Пасецкая, 20</t>
  </si>
  <si>
    <t>аг.Вулька-2, ул. 60 лет Октября, 22</t>
  </si>
  <si>
    <t>аг.Вулька-2, ул. Советская, 45</t>
  </si>
  <si>
    <t>аг.Вулька-2, ул. Советская, 130</t>
  </si>
  <si>
    <t>аг. Межлесье, ул.Н.Максимовича,12</t>
  </si>
  <si>
    <t>аг. Межлесье, ул.Н.Максимовича, 8</t>
  </si>
  <si>
    <t>аг. Межлесье, ул.Н.Максимовича,10</t>
  </si>
  <si>
    <t>д. Бродница, ул.Мира,10</t>
  </si>
  <si>
    <t>д. Бродница, ул.Мира,11</t>
  </si>
  <si>
    <t>д. Бродница, ул.Мира,12</t>
  </si>
  <si>
    <t>д. Бродница, ул.Мира,14</t>
  </si>
  <si>
    <t>д. Бродница, ул.Октябрьская,7</t>
  </si>
  <si>
    <t>д. Бродница, ул.Октябрьская,11</t>
  </si>
  <si>
    <t>аг.Красная Воля, ул.Лесная,2</t>
  </si>
  <si>
    <t>аг.Красная Воля, ул.Лесная,6</t>
  </si>
  <si>
    <t>аг.Красная Воля, ул.Лесная,4</t>
  </si>
  <si>
    <t>аг.Красная Воля,         ул. Мира, 21 Б</t>
  </si>
  <si>
    <t>аг. Кожан-Городок, ул.Луговая, 24</t>
  </si>
  <si>
    <t>д. Цна, ул. Каленковича,31</t>
  </si>
  <si>
    <t>д. Дребск, ул.Морочная, 2</t>
  </si>
  <si>
    <t>аг.Красная Воля,         ул. Мира, 34</t>
  </si>
  <si>
    <t>Имеется транспортное сообщение (автосообщение) и возможность подключения к сетям  водоснабжения, электроснабжения, газоснабжения</t>
  </si>
  <si>
    <t>Имеется транспортное сообщение (автосообщение) и возможность подключения к сетям  электроснабжения, газоснабжения</t>
  </si>
  <si>
    <t>Имеется транспортное сообщение (автосообщение) и возможность подключения к сетям  электроснабжения</t>
  </si>
  <si>
    <t>аг. Дятловичи, ул.Окружная,3</t>
  </si>
  <si>
    <t>д. Лахва, ул. Трудовая, б/н</t>
  </si>
  <si>
    <t xml:space="preserve">аг. Любань,  ул.Новая, б/н </t>
  </si>
  <si>
    <t>аг. Любань,  ул.Садовая, б/н</t>
  </si>
  <si>
    <t>аг. Любань,  ул.Степченко, б/н</t>
  </si>
  <si>
    <t>Имеется транспортное сообщение (автосообщение) и возможность подключения к сетям электроснабжения, газоснабжения</t>
  </si>
  <si>
    <t>д. Лаховка,                   ул. Лаховская, б/н</t>
  </si>
  <si>
    <t>Имеется транспортное сообщение (автосообщение) и возможность подключения к сетям электроснабжения</t>
  </si>
  <si>
    <t>д. Обруб, ул. Лесная, б/н</t>
  </si>
  <si>
    <t>Перунова, ул.Центральная,б/н</t>
  </si>
  <si>
    <t>д. Барсуково, ул.Призбы,б/н</t>
  </si>
  <si>
    <t>124783402101000350</t>
  </si>
  <si>
    <t>аг. Лобча, пер.Молодёжный, 3</t>
  </si>
  <si>
    <t>д. Ситницкий Двор ул.Партизанская,55</t>
  </si>
  <si>
    <t>аг. Синкевичи,  ул.Комсомольская,5А</t>
  </si>
  <si>
    <t>аг. Синкевичи,  ул.Полевая, 12</t>
  </si>
  <si>
    <t>аг. Синкевичи,  ул.Левчика, 59</t>
  </si>
  <si>
    <t>аг. Синкевичи,  ул.Левчика, 6</t>
  </si>
  <si>
    <t>аг. Синкевичи,  ул.Левчика, 57</t>
  </si>
  <si>
    <t>д. Мокрово, ул.М.Шевчика, 27</t>
  </si>
  <si>
    <t>д. Мокрово, ул.М.Шевчика, 36</t>
  </si>
  <si>
    <t>д. Мокрово, пер.Колхозный, 2</t>
  </si>
  <si>
    <t>д. Лутовень, ул.Железнодорожная,18</t>
  </si>
  <si>
    <t>д. Острово, ул.Лахвенская, 2</t>
  </si>
  <si>
    <t>Имеется транспортное сообщение (автосообщение) и возможность подключения к сетям  водоснабжения, электроснабжения</t>
  </si>
  <si>
    <t>124785407101000381</t>
  </si>
  <si>
    <t>аг. Любачин, ул.Запольная, 1 В</t>
  </si>
  <si>
    <t>аг. Любачин, пер.Запольный, 2</t>
  </si>
  <si>
    <t>д. Ракитно, ул.Песчаная, 6</t>
  </si>
  <si>
    <t xml:space="preserve">аг. Дворец, ул.Клубничная, 1 </t>
  </si>
  <si>
    <t xml:space="preserve">аг. Дворец, ул.Клубничная, 8 </t>
  </si>
  <si>
    <t xml:space="preserve">аг. Дворец, ул.Клубничная, 12 </t>
  </si>
  <si>
    <t xml:space="preserve">аг. Дворец, ул.Клубничная, 16 </t>
  </si>
  <si>
    <t xml:space="preserve">аг. Дворец, ул.Клубничная, 18 </t>
  </si>
  <si>
    <t xml:space="preserve">аг. Дворец, ул.Клубничная, 19 </t>
  </si>
  <si>
    <t xml:space="preserve">аг. Дворец, ул.Клубничная, 24 </t>
  </si>
  <si>
    <t xml:space="preserve">аг. Дворец, ул.Клубничная, 52 </t>
  </si>
  <si>
    <t xml:space="preserve">аг. Дворец, ул.Клубничная, 54 </t>
  </si>
  <si>
    <t xml:space="preserve">аг. Дворец, ул.Клубничная, 56 </t>
  </si>
  <si>
    <t xml:space="preserve">аг. Дворец, ул.Клубничная, 65 </t>
  </si>
  <si>
    <t xml:space="preserve">аг. Дворец, ул.Клубничная, 67 </t>
  </si>
  <si>
    <t xml:space="preserve">аг. Дворец, ул.Клубничная, 69 </t>
  </si>
  <si>
    <t xml:space="preserve">аг. Дворец, ул.Клубничная, 71 </t>
  </si>
  <si>
    <t xml:space="preserve">аг. Дворец, ул.Клубничная, 73 </t>
  </si>
  <si>
    <t xml:space="preserve">аг. Дворец, ул.Кленовая 5 </t>
  </si>
  <si>
    <t xml:space="preserve">аг. Дворец, ул.Кленовая 6 </t>
  </si>
  <si>
    <t xml:space="preserve">аг. Дворец,   ул.Озерная, 3 </t>
  </si>
  <si>
    <t xml:space="preserve">аг. Дворец,   ул.Озерная, 9 </t>
  </si>
  <si>
    <t xml:space="preserve">аг. Дворец,   ул.Озерная, 11 </t>
  </si>
  <si>
    <t xml:space="preserve">аг. Дворец,   ул.Озерная, 13 </t>
  </si>
  <si>
    <t>124782003601000348</t>
  </si>
  <si>
    <t>г. Лунинец,    ул.Георгия Жукова, 10</t>
  </si>
  <si>
    <t>г. Лунинец,     ул.Георгия Жукова, 14</t>
  </si>
  <si>
    <t xml:space="preserve">для строительства зданий и сооружений/земельный участок для размещения объектов неустановленного назначения, код 1 16 20 </t>
  </si>
  <si>
    <t>аренда</t>
  </si>
  <si>
    <t>г. Лунинец, ул.Мелиоративная, 16 А (между земельными участками по ул.Мелиоративной, 16, 16 Г, 16 К, и ул.Первомайской, 26)</t>
  </si>
  <si>
    <t>садоводческое товарищество «Автомобилист-10»</t>
  </si>
  <si>
    <t>Для коллективного садоводства (коллективное садоводство, код 1 03 02)</t>
  </si>
  <si>
    <t xml:space="preserve">Наличие либо отсутствие ограничений будет выявлено при установлении границы </t>
  </si>
  <si>
    <t>Частная собственность, пожизненное наследуемое владение, аренда</t>
  </si>
  <si>
    <t>Басевич Юлия Александровна 8(01647)23365</t>
  </si>
  <si>
    <t>садоводческое товарищество «Аист-44»</t>
  </si>
  <si>
    <t>Имеется: подъездная дорога с гравийным покрытием</t>
  </si>
  <si>
    <t>садоводческое товарищество «Альбатрос,1983»</t>
  </si>
  <si>
    <t>Имеется: подъездная дорога с гравийным покрытием, электроснабжение (или возможность подключения)</t>
  </si>
  <si>
    <t>садоводческое товарищество «Боровичок-2011»</t>
  </si>
  <si>
    <t>садоводческое товарищество «Верас-ЛМЗ»</t>
  </si>
  <si>
    <t>садоводческое товарищество «Дачный сезон»</t>
  </si>
  <si>
    <t>Имеется: подъездная дорога с гравийным покрытием, централизованное водоснабжение (или возможность подключения)</t>
  </si>
  <si>
    <t>садоводческое товарищество «Деревообработчик-Лунинец»</t>
  </si>
  <si>
    <t>садоводческое товарищество «Журавинка-депо» (ур.Пнище)</t>
  </si>
  <si>
    <t>Имеется: подъездная дорога с гравийным покрытием, электроснабжение (или возможность подключения), газоснабжение   (или возможность подключения), централизованное водоснабжение (или возможность подключения)</t>
  </si>
  <si>
    <t>садоводческое товарищество «Журавинка-депо» (ур.Припять)</t>
  </si>
  <si>
    <t>Имеется: подъездная дорога с гравийным покрытием,  электроснабжение (или возможность подключения)</t>
  </si>
  <si>
    <t>Имеется: подъездная дорога с асфальтобетонным покрытием, электроснабжение (или возможность подключения)</t>
  </si>
  <si>
    <t>Участок №6</t>
  </si>
  <si>
    <t>Участок №7</t>
  </si>
  <si>
    <t>Участок №8</t>
  </si>
  <si>
    <t>Участок №42</t>
  </si>
  <si>
    <t>Для предоставления без проведения аукциона</t>
  </si>
  <si>
    <t xml:space="preserve">Для предоставления без проведения аукциона </t>
  </si>
  <si>
    <t xml:space="preserve">Имеется: подъездная дорога с гравийным покрытием </t>
  </si>
  <si>
    <t>Участок №17</t>
  </si>
  <si>
    <t>Участок №76</t>
  </si>
  <si>
    <t>Участок №32</t>
  </si>
  <si>
    <t>Участок №36</t>
  </si>
  <si>
    <t>Участок №25</t>
  </si>
  <si>
    <t>Участок №1</t>
  </si>
  <si>
    <t>Участок №47</t>
  </si>
  <si>
    <t>Участок №26</t>
  </si>
  <si>
    <t>Участок №45</t>
  </si>
  <si>
    <t>Участок №115</t>
  </si>
  <si>
    <t>садоводческое товарищество «Здоровье» ЛМЗ»</t>
  </si>
  <si>
    <t>Участок №48</t>
  </si>
  <si>
    <t>Участок №58</t>
  </si>
  <si>
    <t>Участок №24</t>
  </si>
  <si>
    <t>Участок №69</t>
  </si>
  <si>
    <t>Участок №2</t>
  </si>
  <si>
    <t>Участок №13</t>
  </si>
  <si>
    <t>Участок №16</t>
  </si>
  <si>
    <t>Участок №18</t>
  </si>
  <si>
    <t>Участок №20</t>
  </si>
  <si>
    <t>Участок №21</t>
  </si>
  <si>
    <t>Участок №23</t>
  </si>
  <si>
    <t>Участок №29</t>
  </si>
  <si>
    <t>Участок №30</t>
  </si>
  <si>
    <t>Участок №31</t>
  </si>
  <si>
    <t>Участок №33</t>
  </si>
  <si>
    <t>Участок №37</t>
  </si>
  <si>
    <t>Участок №38</t>
  </si>
  <si>
    <t>Участок №44</t>
  </si>
  <si>
    <t>Участок №49</t>
  </si>
  <si>
    <t>Участок №50</t>
  </si>
  <si>
    <t>Участок №3</t>
  </si>
  <si>
    <t>Участок №70</t>
  </si>
  <si>
    <t>Участок №71</t>
  </si>
  <si>
    <t>Участок №78</t>
  </si>
  <si>
    <t>Участок №82</t>
  </si>
  <si>
    <t>Участок №84</t>
  </si>
  <si>
    <t>Участок №88</t>
  </si>
  <si>
    <t>Участок №126</t>
  </si>
  <si>
    <t>Участок №12</t>
  </si>
  <si>
    <t>Участок №19</t>
  </si>
  <si>
    <t>Участок №22</t>
  </si>
  <si>
    <t>Участок №28</t>
  </si>
  <si>
    <t>Участок №34</t>
  </si>
  <si>
    <t>Участок №35</t>
  </si>
  <si>
    <t>Участок №40</t>
  </si>
  <si>
    <t>Участок №41</t>
  </si>
  <si>
    <t>Участок №46</t>
  </si>
  <si>
    <t>Участок №52</t>
  </si>
  <si>
    <t>Участок №55</t>
  </si>
  <si>
    <t>Участок №151</t>
  </si>
  <si>
    <t xml:space="preserve">садоводческое товарищество «Полет-Лунинец» </t>
  </si>
  <si>
    <t>садоводческое товарищество «Морщин»</t>
  </si>
  <si>
    <t>Участок №10</t>
  </si>
  <si>
    <t>Участок №14</t>
  </si>
  <si>
    <t>Участок №61</t>
  </si>
  <si>
    <t xml:space="preserve">садоводческое товарищество «Связист-Вичин» </t>
  </si>
  <si>
    <t>Участок №4</t>
  </si>
  <si>
    <t xml:space="preserve">садоводческое товарищество «Случь, 1980» </t>
  </si>
  <si>
    <t>Участок №382</t>
  </si>
  <si>
    <t>Участок №400</t>
  </si>
  <si>
    <t>Участок №499</t>
  </si>
  <si>
    <t xml:space="preserve">садоводческое товарищество «Цна-2» </t>
  </si>
  <si>
    <t>Участок №168</t>
  </si>
  <si>
    <t>Участок №231</t>
  </si>
  <si>
    <t>Участок №244</t>
  </si>
  <si>
    <t>Участок №255</t>
  </si>
  <si>
    <t>Участок №259</t>
  </si>
  <si>
    <t>Участок №263</t>
  </si>
  <si>
    <t>Участок №264</t>
  </si>
  <si>
    <t>Участок №266</t>
  </si>
  <si>
    <t>Участок №274</t>
  </si>
  <si>
    <t>Участок №293</t>
  </si>
  <si>
    <t>Участок №295</t>
  </si>
  <si>
    <t>Участок №301</t>
  </si>
  <si>
    <t>Участок №307</t>
  </si>
  <si>
    <t>Участок №319</t>
  </si>
  <si>
    <t>Участок №323</t>
  </si>
  <si>
    <t>Участок №324</t>
  </si>
  <si>
    <t>Участок №325</t>
  </si>
  <si>
    <t>Участок №326</t>
  </si>
  <si>
    <t>Участок №327</t>
  </si>
  <si>
    <t>Участок №336</t>
  </si>
  <si>
    <t>Участок №340</t>
  </si>
  <si>
    <t>Участок №344</t>
  </si>
  <si>
    <t>Участок №353</t>
  </si>
  <si>
    <t>Участок №354</t>
  </si>
  <si>
    <t>Участок №355</t>
  </si>
  <si>
    <t>садоводческое товарищество «Яблонька»</t>
  </si>
  <si>
    <t>садоводческое товарищество «Коммунальник-2011»</t>
  </si>
  <si>
    <t>садоводческое товарищество «Лесное, 1986»</t>
  </si>
  <si>
    <t>садоводческое товарищество «Лесок - 95»</t>
  </si>
  <si>
    <t>садоводческое товарищество «Мелиоратор-2» д.Яжевки</t>
  </si>
  <si>
    <t>садоводческое товарищество «Мичуринец-93»</t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</si>
  <si>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ул.Вишневая, 41</t>
    </r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</si>
  <si>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ул.Вишневая, 43</t>
    </r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</si>
  <si>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ул.Гоголя, 41</t>
    </r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</si>
  <si>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ул.Гоголя, 43</t>
    </r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</si>
  <si>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ул.Гоголя, 45</t>
    </r>
  </si>
  <si>
    <r>
      <t xml:space="preserve">г. Лунинец, </t>
    </r>
    <r>
      <rPr>
        <sz val="10"/>
        <color theme="1"/>
        <rFont val="Times New Roman"/>
        <family val="1"/>
        <charset val="204"/>
      </rPr>
      <t>ул.Гоголя, 47</t>
    </r>
  </si>
  <si>
    <t>г. Лунинец,              ул.9 Мая,16</t>
  </si>
  <si>
    <t>г. Лунинец,               ул. 9 Мая, 18</t>
  </si>
  <si>
    <t>г. Микашевичи, ул.17Сентября, 27</t>
  </si>
  <si>
    <t>г. Микашевичи, ул.Партизанская, 30</t>
  </si>
  <si>
    <t>Лунинецкий р-н, г.Микашевичи, ул.Привокзальная, 2 А</t>
  </si>
  <si>
    <t>Для строительства и обслуживания объектов по переработке лесоматериалов, древесины</t>
  </si>
  <si>
    <t>Дороги республиканского значения М-10 -  2,5 км  северной стороны, железная дорога -0,5  км с южной стороны, имеется точка подключения от ВЛ-10 кВ №456 с мощностью 1 МВт, по территории объекта проходит 10 кВ №456, возможность подключения к сетям водоснабжения от водопроводной сети ф300 мм (сталь) проходящей с западной стороны земельного участка между ул. Школьная и ул. Привокзальная, возможность подключения водоснабжения и канализации от сетей РУПП «Гранит», точка возможного подключения к сетям газоснабжения - газопровод среднего давления (до 0,3 МПа) Д=160 мм по 
ул. Школьная со строительством газопровода-ввода</t>
  </si>
  <si>
    <r>
      <t xml:space="preserve">1. Место нахождения земельного участка (адрес) </t>
    </r>
    <r>
      <rPr>
        <u/>
        <sz val="15"/>
        <color theme="1"/>
        <rFont val="Times New Roman"/>
        <family val="1"/>
        <charset val="204"/>
      </rPr>
      <t>Лунинецкий р-н, г.Микашевичи, ул.Привокзальная, 2 А</t>
    </r>
  </si>
  <si>
    <r>
      <t xml:space="preserve">2. Общая (ориентировочная) площадь земельного участка, гектаров </t>
    </r>
    <r>
      <rPr>
        <u/>
        <sz val="15"/>
        <color theme="1"/>
        <rFont val="Times New Roman"/>
        <family val="1"/>
        <charset val="204"/>
      </rPr>
      <t>6,0</t>
    </r>
  </si>
  <si>
    <r>
      <t xml:space="preserve">3. Возможное целевое назначение земельного участка </t>
    </r>
    <r>
      <rPr>
        <u/>
        <sz val="15"/>
        <color theme="1"/>
        <rFont val="Times New Roman"/>
        <family val="1"/>
        <charset val="204"/>
      </rPr>
      <t>Для строительства и обслуживания объектов по переработке лесоматериалов, древесины</t>
    </r>
  </si>
  <si>
    <r>
      <t xml:space="preserve">4. Условия предоставления земельного участка (вид вещного права, срок аренды) </t>
    </r>
    <r>
      <rPr>
        <u/>
        <sz val="15"/>
        <color theme="1"/>
        <rFont val="Times New Roman"/>
        <family val="1"/>
        <charset val="204"/>
      </rPr>
      <t>право аренды сроком на 50 лет</t>
    </r>
  </si>
  <si>
    <r>
      <t>13. Другие сведения (возможные ограничения в использовании и другое)</t>
    </r>
    <r>
      <rPr>
        <u/>
        <sz val="15"/>
        <color theme="1"/>
        <rFont val="Times New Roman"/>
        <family val="1"/>
        <charset val="204"/>
      </rPr>
      <t xml:space="preserve"> нет сведений</t>
    </r>
  </si>
  <si>
    <r>
      <t xml:space="preserve">5. Кадастровая стоимость земельного участка, бел. рублей/кв.м.  </t>
    </r>
    <r>
      <rPr>
        <u/>
        <sz val="15"/>
        <color theme="1"/>
        <rFont val="Times New Roman"/>
        <family val="1"/>
        <charset val="204"/>
      </rPr>
      <t>12.1</t>
    </r>
  </si>
  <si>
    <r>
      <t xml:space="preserve">6. Водоснабжение (есть, нет) </t>
    </r>
    <r>
      <rPr>
        <u/>
        <sz val="15"/>
        <color theme="1"/>
        <rFont val="Times New Roman"/>
        <family val="1"/>
        <charset val="204"/>
      </rPr>
      <t>возможность подключения к сетям водоснабжения от водопроводной сети ф300 мм (сталь) проходящей с западной стороны земельного участка между ул. Школьная и ул. Привокзальная</t>
    </r>
  </si>
  <si>
    <r>
      <t xml:space="preserve">7. Канализация (есть, нет) </t>
    </r>
    <r>
      <rPr>
        <u/>
        <sz val="15"/>
        <color theme="1"/>
        <rFont val="Times New Roman"/>
        <family val="1"/>
        <charset val="204"/>
      </rPr>
      <t>возможность подключения водоснабжения и канализации от сетей РУПП «Гранит»</t>
    </r>
  </si>
  <si>
    <r>
      <t xml:space="preserve">8. Газоснабжение (есть, нет) </t>
    </r>
    <r>
      <rPr>
        <u/>
        <sz val="15"/>
        <color theme="1"/>
        <rFont val="Times New Roman"/>
        <family val="1"/>
        <charset val="204"/>
      </rPr>
      <t xml:space="preserve">точка возможного подключения к сетям газоснабжения - газопровод среднего давления (до 0,3 МПа) Д=160 мм по 
ул. Школьная со строительством газопровода-ввода </t>
    </r>
  </si>
  <si>
    <r>
      <t xml:space="preserve">9. Электроснабжение (есть, нет) </t>
    </r>
    <r>
      <rPr>
        <u/>
        <sz val="15"/>
        <color theme="1"/>
        <rFont val="Times New Roman"/>
        <family val="1"/>
        <charset val="204"/>
      </rPr>
      <t>имеется точка подключения от ВЛ-10 кВ №456 с мощностью 1 МВт, по территории объекта проходит 10 кВ №456</t>
    </r>
  </si>
  <si>
    <r>
      <t xml:space="preserve">10. Расстояние до железнодорожного пути, километров </t>
    </r>
    <r>
      <rPr>
        <u/>
        <sz val="15"/>
        <color theme="1"/>
        <rFont val="Times New Roman"/>
        <family val="1"/>
        <charset val="204"/>
      </rPr>
      <t>железная дорога - 0,5  км с южной стороны</t>
    </r>
  </si>
  <si>
    <r>
      <t xml:space="preserve">11. Расстояние до г.Минска, километров </t>
    </r>
    <r>
      <rPr>
        <u/>
        <sz val="15"/>
        <color theme="1"/>
        <rFont val="Times New Roman"/>
        <family val="1"/>
        <charset val="204"/>
      </rPr>
      <t>200</t>
    </r>
  </si>
  <si>
    <r>
      <t xml:space="preserve">12. Расстояние до дороги с усовершенствованным покрытием, километров </t>
    </r>
    <r>
      <rPr>
        <u/>
        <sz val="15"/>
        <color theme="1"/>
        <rFont val="Times New Roman"/>
        <family val="1"/>
        <charset val="204"/>
      </rPr>
      <t>Дорога республиканского значения М-10 - 2,5 км северной стороны</t>
    </r>
  </si>
  <si>
    <r>
      <t xml:space="preserve">14. Контактное лицо (должность), ответственное за работу с инвесторами: </t>
    </r>
    <r>
      <rPr>
        <u/>
        <sz val="15"/>
        <color theme="1"/>
        <rFont val="Times New Roman"/>
        <family val="1"/>
        <charset val="204"/>
      </rPr>
      <t>заместитель начальник отдела землеустройства Лунинецкого районного исполнительного комитета Бурлак Алексей Алексеевич</t>
    </r>
  </si>
  <si>
    <t>15. Тел./факс: 8-01647-23210;  8-01647-34846; е-mail: zem-lun@brest.by</t>
  </si>
  <si>
    <t>стадия оформления</t>
  </si>
  <si>
    <t>временное пользование</t>
  </si>
  <si>
    <t xml:space="preserve">земельный участок для огородничества,
 код 1 01 06
</t>
  </si>
  <si>
    <t>имеющий общую границу с земельным участком, расположенным по адресу: Брестская обл., г. Лунинец, ул. Бохоново, 15/4</t>
  </si>
  <si>
    <t>для строительства и обслуживания административного здания /земельный участок для размещения объектов административного назначения, код 1 16 01</t>
  </si>
  <si>
    <r>
      <rPr>
        <sz val="10"/>
        <color theme="1"/>
        <rFont val="Times New Roman"/>
        <family val="1"/>
        <charset val="204"/>
      </rPr>
      <t>дополнительный земельный участок</t>
    </r>
    <r>
      <rPr>
        <sz val="10"/>
        <color rgb="FFFF0000"/>
        <rFont val="Times New Roman"/>
        <family val="1"/>
        <charset val="204"/>
      </rPr>
      <t xml:space="preserve"> в стадии оформления</t>
    </r>
  </si>
  <si>
    <t>аг. Бостынь, ул. Советская, 80а</t>
  </si>
  <si>
    <t>аг. Бостынь, ул. Советская, 82а</t>
  </si>
  <si>
    <t>аг. Бостынь, ул. Советская, 118</t>
  </si>
  <si>
    <t>аг. Бостынь пер. Аптечный, 8</t>
  </si>
  <si>
    <t>аг. Бостынь пер. Песчаный, 28а</t>
  </si>
  <si>
    <t>аг. Бостынь ул. Зылевича, 35А</t>
  </si>
  <si>
    <t>д. Новосёлки ул. Липская, 11</t>
  </si>
  <si>
    <t>аг. Велута, ур. Точище, 5</t>
  </si>
  <si>
    <t>земельный участок для ведения личного подсобного хозяйства, код 1 02 00</t>
  </si>
  <si>
    <t xml:space="preserve">пожизненое наследуемое владение </t>
  </si>
  <si>
    <t>80164778235       Зылевич Александр Степанович</t>
  </si>
  <si>
    <t xml:space="preserve">8164768736      Лешкевич Лариса Васильевна </t>
  </si>
  <si>
    <t>Чучевичский сельисполком</t>
  </si>
  <si>
    <t xml:space="preserve">земельный участок для огородничества
код 1 01 06
земельный участок для ведения личного подсобного хозяйства, код 1 02 00
</t>
  </si>
  <si>
    <t>временное пользование, аренда, пожизненое наследуемре владение, частная собственость</t>
  </si>
  <si>
    <t>возможность подключения электроснабжению газоснабжения, водоснабжения</t>
  </si>
  <si>
    <t>80164770235               Соц Александр Васильевич</t>
  </si>
  <si>
    <t>Бостынский сельисполком</t>
  </si>
  <si>
    <t>аг. Большие Чучевичи, ул. Крестьянская, 10</t>
  </si>
  <si>
    <t>аг. Большие Чучевичи, ул. Песчаная, 22</t>
  </si>
  <si>
    <t>аг. Большие Чучевичи, ул. Спокойная, 1</t>
  </si>
  <si>
    <t>аг. Большие Чучевичи, ул. Гагарина, 4</t>
  </si>
  <si>
    <t>аг. Большие Чучевичи, ул. Ленина, 31</t>
  </si>
  <si>
    <t>аг. Большие Чучевичи, ул. Ленина, 51</t>
  </si>
  <si>
    <t>аг. Большие Чучевичи, ул. Школьная, 25</t>
  </si>
  <si>
    <t>аг. Большие Чучевичи, ул. Школьная, 28</t>
  </si>
  <si>
    <t>аг. Большие Чучевичи, ул. Школьная, 42</t>
  </si>
  <si>
    <t>аг. Большие Чучевичи, ул. Ленина, 97</t>
  </si>
  <si>
    <t>аг. Большие Чучевичи, ул. Ленина, 72</t>
  </si>
  <si>
    <t>аг. Большие Чучевичи, ул. Пушкина, 2</t>
  </si>
  <si>
    <t>д. Малые Чучевичи, ул. Ленина, 25а</t>
  </si>
  <si>
    <t>д. Малые Чучевичи, ул. Западная, 2а</t>
  </si>
  <si>
    <t>д. Малые Чучевичи, ул. Восточная, 2а</t>
  </si>
  <si>
    <t>д. Малые Чучевичи, ул. Ленина, 45</t>
  </si>
  <si>
    <t>д. Малые Чучевичи, ул. Ленина, 96</t>
  </si>
  <si>
    <t>д. Малые Чучевичи, ул. Ленина, 65</t>
  </si>
  <si>
    <t>д. Малые Чучевичи, ул. Ленина, 71б</t>
  </si>
  <si>
    <t>д. Малые Чучевичи, ул. Ленина, 17а</t>
  </si>
  <si>
    <t>д. Малые Чучевичи, ул. Боровая, 14</t>
  </si>
  <si>
    <t>д. Малые Чучевичи, ул. Ленина, 88а</t>
  </si>
  <si>
    <t>д. Малые Чучевичи, ул. Зеленая, 25</t>
  </si>
  <si>
    <t>аг. Межлесье, ул.Полесская,10</t>
  </si>
  <si>
    <t>аг. Межлесье, ул.Полесская, 14</t>
  </si>
  <si>
    <t>аг. Межлесье, ул.Полесская, 20</t>
  </si>
  <si>
    <t>аг. Межлесье, ул.Н.Максимовича, 4</t>
  </si>
  <si>
    <t>аг. Межлесье, ул.Н.Максимовича, 3</t>
  </si>
  <si>
    <t>аг. Межлесье, ул.Н.Максимовича, 1</t>
  </si>
  <si>
    <t>аг. Межлесье, ул.Н.Максимовича, 6</t>
  </si>
  <si>
    <t>аг. Межлесье, ул.Лошинская, 35</t>
  </si>
  <si>
    <r>
      <t xml:space="preserve">дополнительный земельный участок, </t>
    </r>
    <r>
      <rPr>
        <sz val="10"/>
        <color rgb="FFFF0000"/>
        <rFont val="Times New Roman"/>
        <family val="1"/>
        <charset val="204"/>
      </rPr>
      <t>в стадии оформления</t>
    </r>
  </si>
  <si>
    <t>пожизненное наследуемое владение</t>
  </si>
  <si>
    <t>дополнительный земельный участок</t>
  </si>
  <si>
    <t>аг.Вулька-2, ул. Советская, 126</t>
  </si>
  <si>
    <t>аг.Вулька-2, ул. Октябрьская, 36</t>
  </si>
  <si>
    <t>аг.Вулька-2, ул. Подлесочная, 42 А</t>
  </si>
  <si>
    <t>д. Бродница, ул. Песчаная, 2 Г</t>
  </si>
  <si>
    <t>д. Галый Бор, ул. Гагарина, 55</t>
  </si>
  <si>
    <t>аренда, пожизненое наследуемре владение, частная собственость</t>
  </si>
  <si>
    <t>д. Ракитно, ул.Школьная, 9</t>
  </si>
  <si>
    <t>80164756126                       Шевчик Ольга Ивановна</t>
  </si>
  <si>
    <t>аг. Бостынь ул. Железнодорожная, 59</t>
  </si>
  <si>
    <t>аг. Бостынь ул. Ганцевичская, 14Л</t>
  </si>
  <si>
    <t>аг. Бостынь ул. Ганцевичская, 14М</t>
  </si>
  <si>
    <t>аг. Любань,  ул.Синкевичская</t>
  </si>
  <si>
    <r>
      <t>Для предоставления без проведения аукциона</t>
    </r>
    <r>
      <rPr>
        <sz val="10"/>
        <color rgb="FFFF0000"/>
        <rFont val="Times New Roman"/>
        <family val="1"/>
        <charset val="204"/>
      </rPr>
      <t xml:space="preserve"> (в стадии офлрмления)</t>
    </r>
  </si>
  <si>
    <t>садоводческое товарищество «БИАиР 2011»</t>
  </si>
  <si>
    <t>Наличие либо отсутствие ограничений будет выявлено при установлении границы</t>
  </si>
  <si>
    <t>Басевич Юлия Александровна 8(01647)23367</t>
  </si>
  <si>
    <r>
      <t>Для предоставления без проведения аукциона</t>
    </r>
    <r>
      <rPr>
        <sz val="10"/>
        <color rgb="FFFF0000"/>
        <rFont val="Times New Roman"/>
        <family val="1"/>
        <charset val="204"/>
      </rPr>
      <t xml:space="preserve"> (в стадии оформления)</t>
    </r>
  </si>
  <si>
    <t>аг. Богдановка, ул. Брестская, 57 (восточнее)</t>
  </si>
  <si>
    <t xml:space="preserve">80164772266       Савич Татьяна Василбевна </t>
  </si>
  <si>
    <t>аг. Велута, пер. Узкий, 6А</t>
  </si>
  <si>
    <t>аг. Дворец, ул. Садовая, 101</t>
  </si>
  <si>
    <t>д. Станция Дятловичи в районе дома №5 пер. Восточный</t>
  </si>
  <si>
    <t>д. Станция Дятловичи, в районе дома №34 по ул. Лесной</t>
  </si>
  <si>
    <t>д.Станция Дятловичи, ул. Ленина, 12</t>
  </si>
  <si>
    <t>аг. Дятловичи, ул. Павловская напротив дома №30</t>
  </si>
  <si>
    <t>аг. Дятловичи, за детским садом</t>
  </si>
  <si>
    <t>аг. Дятловичи, ул. Пинская, 7</t>
  </si>
  <si>
    <t>аг. Дятловичи, ул. Лесная, в районе дома №3</t>
  </si>
  <si>
    <t>д. Куповцы ул. Первомайская, 96</t>
  </si>
  <si>
    <t>д.Боровцы, ул. Лесная , 1А</t>
  </si>
  <si>
    <t xml:space="preserve">80164792236
Стрельченя Жана Николаевна
</t>
  </si>
  <si>
    <t>д.Лахва ул.Советская, 69</t>
  </si>
  <si>
    <t>д.Лахва ул.Первомайская, 56</t>
  </si>
  <si>
    <t>д.Лахва пер. Полесский, 16</t>
  </si>
  <si>
    <t>аг. Вулька-1, ул. Новая, 23 А</t>
  </si>
  <si>
    <t>12478340110100586</t>
  </si>
  <si>
    <t>аг.Лунин, ул.Лесная,2</t>
  </si>
  <si>
    <t>аг.Лунин, ул.Крестьянская,198-200</t>
  </si>
  <si>
    <t xml:space="preserve">аг.Вулька-1, ул.Луговая </t>
  </si>
  <si>
    <t>д. Малые Чучевичи, ул. Ленина, 52</t>
  </si>
  <si>
    <t>д. Кормуж, урочище «Восово», участок № 2</t>
  </si>
  <si>
    <t>д. Кормуж, урочище «Восово»</t>
  </si>
  <si>
    <t>д. Боровики, ул. Комсомольская, 2а</t>
  </si>
  <si>
    <t>д. Боровики, ул. Комсомольская, 15а</t>
  </si>
  <si>
    <t>д. Луги, ул. Гоцкая, 2</t>
  </si>
  <si>
    <t>подъездная дорога с гравийным покрытием, возможность подключения электроснабжения</t>
  </si>
  <si>
    <t>подъездная дорога с асфальтным покрытием, возможность подключения электроснабжения</t>
  </si>
  <si>
    <t>подъездная дорога с грунтовым покрытием, возможность подключения электроснабжения</t>
  </si>
  <si>
    <t xml:space="preserve">подъездная дорога с гравийным покрытием </t>
  </si>
  <si>
    <t xml:space="preserve">подъездная дорога с грунтовым покрытием </t>
  </si>
  <si>
    <r>
      <t xml:space="preserve">Для предоставления без проведения аукциона </t>
    </r>
    <r>
      <rPr>
        <sz val="10"/>
        <color rgb="FFFF0000"/>
        <rFont val="Times New Roman"/>
        <family val="1"/>
        <charset val="204"/>
      </rPr>
      <t>(в стадии оформления)</t>
    </r>
    <r>
      <rPr>
        <sz val="10"/>
        <rFont val="Times New Roman"/>
        <family val="1"/>
        <charset val="204"/>
      </rPr>
      <t>.</t>
    </r>
  </si>
  <si>
    <t>Участок №273</t>
  </si>
  <si>
    <t>124782000001000200</t>
  </si>
  <si>
    <t>Участок №342</t>
  </si>
  <si>
    <t>124782000001000198</t>
  </si>
  <si>
    <r>
      <t xml:space="preserve">Для предоставления без проведения аукциона </t>
    </r>
    <r>
      <rPr>
        <sz val="10"/>
        <color rgb="FFFF0000"/>
        <rFont val="Times New Roman"/>
        <family val="1"/>
        <charset val="204"/>
      </rPr>
      <t>(в стадии оформления)</t>
    </r>
  </si>
  <si>
    <t>Участок №106</t>
  </si>
  <si>
    <t>Участок №120</t>
  </si>
  <si>
    <t>садоводческое товарищество «Мелиоратор-90»</t>
  </si>
  <si>
    <t>Участок №114</t>
  </si>
  <si>
    <t>Участок №186</t>
  </si>
  <si>
    <r>
      <t>Для предоставления без проведения аукциона</t>
    </r>
    <r>
      <rPr>
        <sz val="10"/>
        <color rgb="FFFF0000"/>
        <rFont val="Times New Roman"/>
        <family val="1"/>
        <charset val="204"/>
      </rPr>
      <t xml:space="preserve">  (в стадии оформления)</t>
    </r>
  </si>
  <si>
    <t xml:space="preserve">д. Боровики, 
ул. Ленина, 51
</t>
  </si>
  <si>
    <t xml:space="preserve">аг. Богдановка, ул. Брестская, 10 </t>
  </si>
  <si>
    <t>аг. Дятловичи, ул.Мира,1</t>
  </si>
  <si>
    <t>д.Станция Дятловичи, ул. Железнодорожная, 51</t>
  </si>
  <si>
    <t>аг. Дятловичи, пер. Сосновый, в районе дома №2а</t>
  </si>
  <si>
    <t xml:space="preserve">аг. Дятловичи, урочище "Плавующие" </t>
  </si>
  <si>
    <t xml:space="preserve">аг. Дятловичи, урочище "Лесцы" </t>
  </si>
  <si>
    <t>аг. Дятловичи, ул. 8 Марта, 38</t>
  </si>
  <si>
    <t>д. Куповцы ул. Первомайская, 25</t>
  </si>
  <si>
    <t>аг. Кожан-Городок, ул.Гимбатова, 20</t>
  </si>
  <si>
    <t>Участок №79</t>
  </si>
  <si>
    <t>Басевич Юлия Александровна 8(01647)23366</t>
  </si>
  <si>
    <t>Брестская область, г. Лунинец, между земельными участками по ул. Гастелло, 66 и 64</t>
  </si>
  <si>
    <t>80164723210                          Грушевская Анна Вячеславовна</t>
  </si>
  <si>
    <t xml:space="preserve">г. Микашевичи,
ул. Калиновского, вблизи дома № 12
</t>
  </si>
  <si>
    <t>земельный участок для огородничества</t>
  </si>
  <si>
    <t xml:space="preserve">г. Микашевичи,
пер. Фабричный, 12
</t>
  </si>
  <si>
    <t>аг. Бостынь ул. Восточная, 24 А</t>
  </si>
  <si>
    <t>аг. Бостынь ул. Восточная, 96 А</t>
  </si>
  <si>
    <t>аг. Бостынь ул. Восточная, 50 А</t>
  </si>
  <si>
    <t>аг. Бостынь ул. Гагарина, 20 А</t>
  </si>
  <si>
    <t>аг. Бостынь ул. Ганцевичская, 22Л</t>
  </si>
  <si>
    <t>аг. Богдановка, ул. Сельская, 30</t>
  </si>
  <si>
    <t>д. Бродница, ул. Полевая</t>
  </si>
  <si>
    <t>д. Бродница, ул. Колхозная, 97</t>
  </si>
  <si>
    <t>д. Бродница, ул. Омшин</t>
  </si>
  <si>
    <t>д. Галый Бор, ул. Ушень, 3</t>
  </si>
  <si>
    <t>д. Галый Бор, ур. "Яблонское"</t>
  </si>
  <si>
    <t>д. Застенок, ул. Лесная, 6</t>
  </si>
  <si>
    <t>аг. Межлесье, ул. Лошинская, 37</t>
  </si>
  <si>
    <t>аг. Кожан-Городок, ул. Луговая, за домом 12</t>
  </si>
  <si>
    <t>аг. Кожан-Городок, ул. Советская, за домами 61-65</t>
  </si>
  <si>
    <t>д. Ракитно, ул. Молодежная, 21</t>
  </si>
  <si>
    <t>аг. Дятловичи, ул. Советская, за домом № 146</t>
  </si>
  <si>
    <t>д. Куповцы, ул. Первомайская с тыльной стороны клуба</t>
  </si>
  <si>
    <t>д.Станция Дятловичи, ул. Железнодорожная, напротив дома № 51</t>
  </si>
  <si>
    <t>д. Станция Дятловичи, в районе дома №32 по ул. Лесной</t>
  </si>
  <si>
    <t>аг. Дятловичи, возле второго ж/д переезда</t>
  </si>
  <si>
    <t>д. Куповцы, пер. Трудовой</t>
  </si>
  <si>
    <t>д.Лахва ул.Первомайская, 50</t>
  </si>
  <si>
    <t>д.Лахва пер. Полесский, 14</t>
  </si>
  <si>
    <t>д.Лахва пер. Полесский, 18</t>
  </si>
  <si>
    <t>д. Лахва, ул. Трудовая,9</t>
  </si>
  <si>
    <t>д.Лахва ул.Трудовая, 13</t>
  </si>
  <si>
    <t>д.Лахва ул.Трудовая, 59</t>
  </si>
  <si>
    <t>д. Лахва, ул. Комсомольская, возле дома № 5</t>
  </si>
  <si>
    <t>д. Обруб, ул. Лесная, 21</t>
  </si>
  <si>
    <t>д. Лахва, ул. Любачинская, 34</t>
  </si>
  <si>
    <t>д. Лахва, ул. Набережная, напротив дома № 6</t>
  </si>
  <si>
    <t>аг.Лунин, ул.Иркутско-Пинской Дивизии, за домом № 53</t>
  </si>
  <si>
    <t>аг.Лунин, ул.Иркутско-Пинской Дивизии, за домом № 82 А</t>
  </si>
  <si>
    <t>аг.Лунин, ул.Иркутско-Пинской Дивизии,131</t>
  </si>
  <si>
    <t>аг. Лунин, ул. Луговая, 16</t>
  </si>
  <si>
    <t>аг. Лунин, ул. Крестьянская, 87</t>
  </si>
  <si>
    <t>аг. Полесский, ул.Молодёжная, 6</t>
  </si>
  <si>
    <t>д. Дубовка, ур. "Коремле"</t>
  </si>
  <si>
    <t>д. Мелесница, ул. Партизанская, за домом № 31</t>
  </si>
  <si>
    <t>д. Малые Чучевичи, ул. Ленина, 73 А</t>
  </si>
  <si>
    <t>аг. Большие Чучевичи, ул. Трудовая, 14 А</t>
  </si>
  <si>
    <t>аг. Большие Чучевичи, ул. Лесная, 18</t>
  </si>
  <si>
    <t>д. Станция Дятловичи, ул. Лесная, в районе домов 20 А и 22</t>
  </si>
  <si>
    <t>80164792236                      Стрельченя Жанна Николаевна</t>
  </si>
  <si>
    <t>80164771236                         Малофейчик Галина Вадимовна</t>
  </si>
  <si>
    <t>в стадии оформления</t>
  </si>
  <si>
    <t>аг. Дятловичи, ул. Цветочная, 20</t>
  </si>
  <si>
    <t>аг. Дятловичи, ул. Цветочная, 22</t>
  </si>
  <si>
    <t xml:space="preserve">80164775236                       Сафанович Татьяна Николаевна </t>
  </si>
  <si>
    <t xml:space="preserve">земельный участок для огородничества, код 1 01 06
</t>
  </si>
  <si>
    <t>д. Новосёлки ул. Липская, 9 А</t>
  </si>
  <si>
    <t>д. Бродница, ул. Волчанская, 55 А</t>
  </si>
  <si>
    <t>аг. Кожан-Городок, ул. Советская, за домами 61-66</t>
  </si>
  <si>
    <t>80164771236                      Малофейчик Галина Вадимовна</t>
  </si>
  <si>
    <t>д. Яжевки, ул. Трудовая, 37</t>
  </si>
  <si>
    <t>д. Вичин, ул. Центральная, 263 К</t>
  </si>
  <si>
    <t>д.Станция Дятловичи, в районе дома № 9</t>
  </si>
  <si>
    <t>аг. Дятловичи, между автодорогой Р-13 и железной дорогой</t>
  </si>
  <si>
    <t>аг. Дятловичи, урочище "Заглубокие"</t>
  </si>
  <si>
    <t>аг. Дятловичи, в районе дома № 2В по ул. Кирея Велесюка</t>
  </si>
  <si>
    <t>д. Лахва, ул. Лаховская, за домом 29</t>
  </si>
  <si>
    <t>д. Лахва, ул. Комсомольская, возле дома № 7</t>
  </si>
  <si>
    <t>д. Лахва, ул. Городокская, возле дома 25 А</t>
  </si>
  <si>
    <t>аг. Любань, ул. Степченко, 47 Б</t>
  </si>
  <si>
    <t>аг.Лунин, ул.Иркутско-Пинской Дивизии, вблизи д. 162</t>
  </si>
  <si>
    <t>аг.Вулька-1, ул.Полевая,за д. 23</t>
  </si>
  <si>
    <t>аг. Полесский, ул. Октябрьская, у-к № 2-52</t>
  </si>
  <si>
    <t>аг. Полесский, ул. Октябрьская, у-к № 2-51</t>
  </si>
  <si>
    <t>аг. Полесский, ул. Трудовая</t>
  </si>
  <si>
    <t>80164775236 Сафанович Татьяна Николаевна</t>
  </si>
  <si>
    <t>д. Мокрово, ул. Янково, 80</t>
  </si>
  <si>
    <t>Имеется транспортное сообщение (авто), и возможность подключения электроснабжения</t>
  </si>
  <si>
    <t>80164798236 Клевжиц ольга Федоровна</t>
  </si>
  <si>
    <t>аг. Большие Чучевичи, ул. Ленина, 95 А</t>
  </si>
  <si>
    <t xml:space="preserve">земельный участок для огородничества
код 1 01 06
</t>
  </si>
  <si>
    <t>подъездная дорога с асфальтным покрытием</t>
  </si>
  <si>
    <t>аг. Большие Чучевичи, ул. Сельская, 2 А</t>
  </si>
  <si>
    <t>подъездная дорога с грунтовым покрытием</t>
  </si>
  <si>
    <t>аг. Большие Чучевичи, ул. 3 июля, 16</t>
  </si>
  <si>
    <t>аг. Большие Чучевичи, ул. Красная, 8 А</t>
  </si>
  <si>
    <t xml:space="preserve">подъездная дорога с асфальтовым покрытием </t>
  </si>
  <si>
    <t>д. Луги, ул. Гоцкая, 23 А</t>
  </si>
  <si>
    <t xml:space="preserve">
земельный участок для ведения личного подсобного хозяйства, код 1 02 00
</t>
  </si>
  <si>
    <t>ПЕРЕЧЕНЬ  свободных (незанятых) земельных участков, 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без проведения аукциона в порядке очередности, в населенных пунктах Лунинецкого района Брестской области по состоянию на 1 октября 2023 года</t>
  </si>
  <si>
    <t>ПЕРЕЧЕНЬ свободных (незанятых) земельных участков,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жилых домов через аукцион в Лунинцком районе Брестской области по состоянию на 1 октября 2023 г.</t>
  </si>
  <si>
    <t>ПЕРЕЧЕНЬ  свободных (незанятых) земельных участков, которые могут быть предоставлены для ведения коллективного садоводства, дачного строительства без проведения аукциона и через аукцион в Лунинецком районе Брестской области по состоянию на 1 октября 2023 г.</t>
  </si>
  <si>
    <t>ПЕРЕЧЕНЬ  свободных (незанятых) земельных участков, которые могут быть предоставлены для иных целей без проведения аукциона в Лунинцком районе Брестской области по состоянию на 1 октября 2023 г.</t>
  </si>
  <si>
    <t xml:space="preserve">ПЕРЕЧЕНЬ  свободных (незанятых) земельных участков,которые могут быть предоставлены, в том числе по ходатайству Минского городского исполнительного комитета, собственникам сносимых жилых домов (долей в праве собственности на них) в Лунинцком районе Брестской области по состоянию на 1 октября 2023 г. </t>
  </si>
  <si>
    <t>ПЕРЕЧЕНЬ земельных участков для реализации инвестиционных проектов в Лунинецком районе Брестской области на 1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</si>
</sst>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000"/>
    <numFmt numFmtId="166" formatCode="0.0"/>
    <numFmt numFmtId="167" formatCode="0.000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4.5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u/>
      <sz val="15"/>
      <color theme="1"/>
      <name val="Times New Roman"/>
      <family val="1"/>
      <charset val="204"/>
    </font>
    <font>
      <u/>
      <sz val="15"/>
      <color theme="10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5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0" xfId="0" applyFont="1"/>
    <xf numFmtId="0" fontId="10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/>
    <xf numFmtId="165" fontId="1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0" fillId="0" borderId="1" xfId="0" applyFont="1" applyBorder="1"/>
    <xf numFmtId="0" fontId="27" fillId="0" borderId="1" xfId="0" applyFont="1" applyBorder="1"/>
    <xf numFmtId="165" fontId="27" fillId="0" borderId="1" xfId="2" applyNumberFormat="1" applyFont="1" applyBorder="1" applyAlignment="1">
      <alignment horizontal="center" vertical="center"/>
    </xf>
    <xf numFmtId="0" fontId="1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5" fontId="27" fillId="0" borderId="9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2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9" fillId="0" borderId="4" xfId="0" applyFont="1" applyBorder="1"/>
    <xf numFmtId="0" fontId="35" fillId="0" borderId="1" xfId="0" applyFon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5" fillId="0" borderId="1" xfId="0" applyNumberFormat="1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5" fontId="34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65" fontId="36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 shrinkToFit="1"/>
    </xf>
    <xf numFmtId="0" fontId="25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9" fillId="0" borderId="0" xfId="0" applyFont="1"/>
    <xf numFmtId="49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165" fontId="3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165" fontId="34" fillId="0" borderId="9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65" fontId="45" fillId="0" borderId="1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65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165" fontId="4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5" fontId="11" fillId="0" borderId="1" xfId="0" applyNumberFormat="1" applyFont="1" applyBorder="1" applyAlignment="1">
      <alignment horizontal="center" wrapText="1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/>
    <xf numFmtId="0" fontId="0" fillId="0" borderId="1" xfId="0" applyBorder="1"/>
    <xf numFmtId="167" fontId="24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/>
    <xf numFmtId="0" fontId="10" fillId="0" borderId="1" xfId="0" applyFont="1" applyBorder="1"/>
    <xf numFmtId="165" fontId="10" fillId="0" borderId="1" xfId="0" applyNumberFormat="1" applyFont="1" applyBorder="1" applyAlignment="1">
      <alignment horizontal="center" vertical="center"/>
    </xf>
    <xf numFmtId="0" fontId="24" fillId="0" borderId="1" xfId="0" applyFont="1" applyBorder="1"/>
    <xf numFmtId="165" fontId="2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8" fillId="0" borderId="0" xfId="0" applyFont="1"/>
    <xf numFmtId="0" fontId="42" fillId="0" borderId="0" xfId="3" applyFont="1" applyAlignment="1">
      <alignment vertical="center" wrapText="1"/>
    </xf>
    <xf numFmtId="0" fontId="16" fillId="0" borderId="0" xfId="0" applyFont="1" applyAlignment="1">
      <alignment horizontal="left" vertical="center" wrapText="1"/>
    </xf>
  </cellXfs>
  <cellStyles count="4">
    <cellStyle name="Гиперссылка" xfId="3" builtinId="8"/>
    <cellStyle name="Обычный" xfId="0" builtinId="0"/>
    <cellStyle name="Обычный_Лист1" xfId="1" xr:uid="{00000000-0005-0000-0000-000002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berzem@brest-region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C173"/>
  <sheetViews>
    <sheetView tabSelected="1" zoomScale="60" zoomScaleNormal="60" workbookViewId="0">
      <selection activeCell="A2" sqref="A2:J2"/>
    </sheetView>
  </sheetViews>
  <sheetFormatPr defaultRowHeight="15" x14ac:dyDescent="0.25"/>
  <cols>
    <col min="1" max="1" width="9.140625" style="23" customWidth="1"/>
    <col min="2" max="2" width="26.85546875" style="2" customWidth="1"/>
    <col min="3" max="3" width="14.7109375" style="2" customWidth="1"/>
    <col min="4" max="4" width="116.140625" style="2" customWidth="1"/>
    <col min="5" max="5" width="25.85546875" style="24" customWidth="1"/>
    <col min="6" max="6" width="34.28515625" style="2" customWidth="1"/>
    <col min="7" max="7" width="23.28515625" style="2" customWidth="1"/>
    <col min="8" max="8" width="41.85546875" style="2" customWidth="1"/>
    <col min="9" max="9" width="15.42578125" style="2" customWidth="1"/>
    <col min="10" max="10" width="25.140625" style="2" customWidth="1"/>
    <col min="12" max="12" width="14.5703125" customWidth="1"/>
  </cols>
  <sheetData>
    <row r="1" spans="1:13" ht="15" customHeight="1" x14ac:dyDescent="0.3">
      <c r="B1" s="5"/>
      <c r="J1" s="4"/>
    </row>
    <row r="2" spans="1:13" ht="95.25" customHeight="1" x14ac:dyDescent="0.25">
      <c r="A2" s="166" t="s">
        <v>587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3" s="12" customFormat="1" ht="76.5" x14ac:dyDescent="0.25">
      <c r="A3" s="7" t="s">
        <v>0</v>
      </c>
      <c r="B3" s="8" t="s">
        <v>4</v>
      </c>
      <c r="C3" s="8" t="s">
        <v>3</v>
      </c>
      <c r="D3" s="8" t="s">
        <v>7</v>
      </c>
      <c r="E3" s="8" t="s">
        <v>12</v>
      </c>
      <c r="F3" s="8" t="s">
        <v>5</v>
      </c>
      <c r="G3" s="8" t="s">
        <v>6</v>
      </c>
      <c r="H3" s="8" t="s">
        <v>1</v>
      </c>
      <c r="I3" s="8" t="s">
        <v>2</v>
      </c>
      <c r="J3" s="8" t="s">
        <v>10</v>
      </c>
    </row>
    <row r="4" spans="1:13" s="13" customFormat="1" ht="13.5" customHeigh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</row>
    <row r="5" spans="1:13" s="13" customFormat="1" ht="33.75" customHeight="1" x14ac:dyDescent="0.2">
      <c r="A5" s="167" t="s">
        <v>75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3" s="13" customFormat="1" ht="80.25" customHeight="1" x14ac:dyDescent="0.2">
      <c r="A6" s="43">
        <v>1</v>
      </c>
      <c r="B6" s="43" t="s">
        <v>30</v>
      </c>
      <c r="C6" s="43">
        <v>0.1216</v>
      </c>
      <c r="D6" s="82" t="s">
        <v>28</v>
      </c>
      <c r="E6" s="68" t="s">
        <v>54</v>
      </c>
      <c r="F6" s="43" t="s">
        <v>11</v>
      </c>
      <c r="G6" s="43" t="s">
        <v>29</v>
      </c>
      <c r="H6" s="43" t="s">
        <v>27</v>
      </c>
      <c r="I6" s="43" t="s">
        <v>366</v>
      </c>
      <c r="J6" s="75" t="s">
        <v>499</v>
      </c>
      <c r="L6" s="34"/>
    </row>
    <row r="7" spans="1:13" s="13" customFormat="1" ht="80.25" customHeight="1" x14ac:dyDescent="0.2">
      <c r="A7" s="43">
        <v>2</v>
      </c>
      <c r="B7" s="43" t="s">
        <v>31</v>
      </c>
      <c r="C7" s="43">
        <v>0.12180000000000001</v>
      </c>
      <c r="D7" s="82" t="s">
        <v>28</v>
      </c>
      <c r="E7" s="68" t="s">
        <v>55</v>
      </c>
      <c r="F7" s="43" t="s">
        <v>11</v>
      </c>
      <c r="G7" s="43" t="s">
        <v>29</v>
      </c>
      <c r="H7" s="43" t="s">
        <v>27</v>
      </c>
      <c r="I7" s="43" t="s">
        <v>366</v>
      </c>
      <c r="J7" s="75" t="s">
        <v>499</v>
      </c>
      <c r="M7" s="34"/>
    </row>
    <row r="8" spans="1:13" s="13" customFormat="1" ht="80.25" customHeight="1" x14ac:dyDescent="0.2">
      <c r="A8" s="43">
        <v>3</v>
      </c>
      <c r="B8" s="43" t="s">
        <v>32</v>
      </c>
      <c r="C8" s="43">
        <v>0.12139999999999999</v>
      </c>
      <c r="D8" s="82" t="s">
        <v>28</v>
      </c>
      <c r="E8" s="68" t="s">
        <v>58</v>
      </c>
      <c r="F8" s="43" t="s">
        <v>11</v>
      </c>
      <c r="G8" s="43" t="s">
        <v>29</v>
      </c>
      <c r="H8" s="43" t="s">
        <v>27</v>
      </c>
      <c r="I8" s="43"/>
      <c r="J8" s="75" t="s">
        <v>499</v>
      </c>
    </row>
    <row r="9" spans="1:13" s="13" customFormat="1" ht="80.25" customHeight="1" x14ac:dyDescent="0.2">
      <c r="A9" s="43">
        <v>4</v>
      </c>
      <c r="B9" s="43" t="s">
        <v>33</v>
      </c>
      <c r="C9" s="43">
        <v>0.1215</v>
      </c>
      <c r="D9" s="82" t="s">
        <v>28</v>
      </c>
      <c r="E9" s="68" t="s">
        <v>59</v>
      </c>
      <c r="F9" s="43" t="s">
        <v>11</v>
      </c>
      <c r="G9" s="43" t="s">
        <v>29</v>
      </c>
      <c r="H9" s="43" t="s">
        <v>27</v>
      </c>
      <c r="I9" s="43" t="s">
        <v>366</v>
      </c>
      <c r="J9" s="75" t="s">
        <v>499</v>
      </c>
    </row>
    <row r="10" spans="1:13" s="13" customFormat="1" ht="80.25" customHeight="1" x14ac:dyDescent="0.2">
      <c r="A10" s="43">
        <v>5</v>
      </c>
      <c r="B10" s="43" t="s">
        <v>34</v>
      </c>
      <c r="C10" s="43">
        <v>0.1235</v>
      </c>
      <c r="D10" s="82" t="s">
        <v>28</v>
      </c>
      <c r="E10" s="68" t="s">
        <v>60</v>
      </c>
      <c r="F10" s="43" t="s">
        <v>11</v>
      </c>
      <c r="G10" s="43" t="s">
        <v>29</v>
      </c>
      <c r="H10" s="43" t="s">
        <v>27</v>
      </c>
      <c r="I10" s="43" t="s">
        <v>366</v>
      </c>
      <c r="J10" s="75" t="s">
        <v>499</v>
      </c>
    </row>
    <row r="11" spans="1:13" s="13" customFormat="1" ht="80.25" customHeight="1" x14ac:dyDescent="0.2">
      <c r="A11" s="43">
        <v>6</v>
      </c>
      <c r="B11" s="43" t="s">
        <v>35</v>
      </c>
      <c r="C11" s="43">
        <v>0.1106</v>
      </c>
      <c r="D11" s="82" t="s">
        <v>28</v>
      </c>
      <c r="E11" s="68" t="s">
        <v>61</v>
      </c>
      <c r="F11" s="43" t="s">
        <v>11</v>
      </c>
      <c r="G11" s="43" t="s">
        <v>29</v>
      </c>
      <c r="H11" s="43" t="s">
        <v>27</v>
      </c>
      <c r="I11" s="45"/>
      <c r="J11" s="75" t="s">
        <v>499</v>
      </c>
    </row>
    <row r="12" spans="1:13" s="13" customFormat="1" ht="80.25" customHeight="1" x14ac:dyDescent="0.2">
      <c r="A12" s="43">
        <v>7</v>
      </c>
      <c r="B12" s="43" t="s">
        <v>56</v>
      </c>
      <c r="C12" s="43">
        <v>0.123</v>
      </c>
      <c r="D12" s="82" t="s">
        <v>28</v>
      </c>
      <c r="E12" s="68" t="s">
        <v>62</v>
      </c>
      <c r="F12" s="43" t="s">
        <v>11</v>
      </c>
      <c r="G12" s="43" t="s">
        <v>29</v>
      </c>
      <c r="H12" s="43" t="s">
        <v>27</v>
      </c>
      <c r="I12" s="43" t="s">
        <v>366</v>
      </c>
      <c r="J12" s="75" t="s">
        <v>499</v>
      </c>
    </row>
    <row r="13" spans="1:13" s="13" customFormat="1" ht="80.25" customHeight="1" x14ac:dyDescent="0.2">
      <c r="A13" s="43">
        <v>8</v>
      </c>
      <c r="B13" s="43" t="s">
        <v>36</v>
      </c>
      <c r="C13" s="43">
        <v>0.123</v>
      </c>
      <c r="D13" s="82" t="s">
        <v>28</v>
      </c>
      <c r="E13" s="68" t="s">
        <v>63</v>
      </c>
      <c r="F13" s="43" t="s">
        <v>11</v>
      </c>
      <c r="G13" s="43" t="s">
        <v>29</v>
      </c>
      <c r="H13" s="43" t="s">
        <v>27</v>
      </c>
      <c r="I13" s="43" t="s">
        <v>366</v>
      </c>
      <c r="J13" s="75" t="s">
        <v>499</v>
      </c>
    </row>
    <row r="14" spans="1:13" s="13" customFormat="1" ht="80.25" customHeight="1" x14ac:dyDescent="0.2">
      <c r="A14" s="43">
        <v>9</v>
      </c>
      <c r="B14" s="43" t="s">
        <v>37</v>
      </c>
      <c r="C14" s="43">
        <v>0.12</v>
      </c>
      <c r="D14" s="82" t="s">
        <v>28</v>
      </c>
      <c r="E14" s="68" t="s">
        <v>64</v>
      </c>
      <c r="F14" s="43" t="s">
        <v>11</v>
      </c>
      <c r="G14" s="43" t="s">
        <v>29</v>
      </c>
      <c r="H14" s="43" t="s">
        <v>27</v>
      </c>
      <c r="I14" s="45"/>
      <c r="J14" s="75" t="s">
        <v>499</v>
      </c>
    </row>
    <row r="15" spans="1:13" s="13" customFormat="1" ht="80.25" customHeight="1" x14ac:dyDescent="0.2">
      <c r="A15" s="43">
        <v>10</v>
      </c>
      <c r="B15" s="43" t="s">
        <v>38</v>
      </c>
      <c r="C15" s="43">
        <v>0.1368</v>
      </c>
      <c r="D15" s="82" t="s">
        <v>28</v>
      </c>
      <c r="E15" s="68" t="s">
        <v>65</v>
      </c>
      <c r="F15" s="43" t="s">
        <v>11</v>
      </c>
      <c r="G15" s="43" t="s">
        <v>29</v>
      </c>
      <c r="H15" s="43" t="s">
        <v>27</v>
      </c>
      <c r="I15" s="45"/>
      <c r="J15" s="75" t="s">
        <v>499</v>
      </c>
    </row>
    <row r="16" spans="1:13" s="13" customFormat="1" ht="80.25" customHeight="1" x14ac:dyDescent="0.2">
      <c r="A16" s="43">
        <v>11</v>
      </c>
      <c r="B16" s="43" t="s">
        <v>39</v>
      </c>
      <c r="C16" s="43">
        <v>0.12</v>
      </c>
      <c r="D16" s="82" t="s">
        <v>28</v>
      </c>
      <c r="E16" s="68"/>
      <c r="F16" s="43" t="s">
        <v>11</v>
      </c>
      <c r="G16" s="43" t="s">
        <v>29</v>
      </c>
      <c r="H16" s="43" t="s">
        <v>27</v>
      </c>
      <c r="I16" s="43" t="s">
        <v>366</v>
      </c>
      <c r="J16" s="75" t="s">
        <v>499</v>
      </c>
    </row>
    <row r="17" spans="1:10" s="13" customFormat="1" ht="80.25" customHeight="1" x14ac:dyDescent="0.2">
      <c r="A17" s="43">
        <v>12</v>
      </c>
      <c r="B17" s="43" t="s">
        <v>40</v>
      </c>
      <c r="C17" s="43">
        <v>0.11</v>
      </c>
      <c r="D17" s="82" t="s">
        <v>28</v>
      </c>
      <c r="E17" s="68" t="s">
        <v>66</v>
      </c>
      <c r="F17" s="43" t="s">
        <v>11</v>
      </c>
      <c r="G17" s="43" t="s">
        <v>29</v>
      </c>
      <c r="H17" s="43" t="s">
        <v>27</v>
      </c>
      <c r="I17" s="43" t="s">
        <v>366</v>
      </c>
      <c r="J17" s="75" t="s">
        <v>499</v>
      </c>
    </row>
    <row r="18" spans="1:10" s="13" customFormat="1" ht="80.25" customHeight="1" x14ac:dyDescent="0.2">
      <c r="A18" s="43">
        <v>13</v>
      </c>
      <c r="B18" s="43" t="s">
        <v>41</v>
      </c>
      <c r="C18" s="43">
        <v>0.1139</v>
      </c>
      <c r="D18" s="82" t="s">
        <v>28</v>
      </c>
      <c r="E18" s="68"/>
      <c r="F18" s="43" t="s">
        <v>11</v>
      </c>
      <c r="G18" s="43" t="s">
        <v>29</v>
      </c>
      <c r="H18" s="43" t="s">
        <v>27</v>
      </c>
      <c r="I18" s="45"/>
      <c r="J18" s="75" t="s">
        <v>499</v>
      </c>
    </row>
    <row r="19" spans="1:10" s="13" customFormat="1" ht="80.25" customHeight="1" x14ac:dyDescent="0.2">
      <c r="A19" s="43">
        <v>14</v>
      </c>
      <c r="B19" s="43" t="s">
        <v>42</v>
      </c>
      <c r="C19" s="43">
        <v>0.11</v>
      </c>
      <c r="D19" s="82" t="s">
        <v>28</v>
      </c>
      <c r="E19" s="68"/>
      <c r="F19" s="43" t="s">
        <v>11</v>
      </c>
      <c r="G19" s="43" t="s">
        <v>29</v>
      </c>
      <c r="H19" s="43" t="s">
        <v>27</v>
      </c>
      <c r="I19" s="45"/>
      <c r="J19" s="75" t="s">
        <v>499</v>
      </c>
    </row>
    <row r="20" spans="1:10" s="13" customFormat="1" ht="80.25" customHeight="1" x14ac:dyDescent="0.2">
      <c r="A20" s="43">
        <v>15</v>
      </c>
      <c r="B20" s="43" t="s">
        <v>43</v>
      </c>
      <c r="C20" s="43">
        <v>0.11</v>
      </c>
      <c r="D20" s="82" t="s">
        <v>28</v>
      </c>
      <c r="E20" s="68" t="s">
        <v>64</v>
      </c>
      <c r="F20" s="43" t="s">
        <v>11</v>
      </c>
      <c r="G20" s="43" t="s">
        <v>29</v>
      </c>
      <c r="H20" s="43" t="s">
        <v>27</v>
      </c>
      <c r="I20" s="45"/>
      <c r="J20" s="75" t="s">
        <v>499</v>
      </c>
    </row>
    <row r="21" spans="1:10" s="13" customFormat="1" ht="80.25" customHeight="1" x14ac:dyDescent="0.2">
      <c r="A21" s="43">
        <v>16</v>
      </c>
      <c r="B21" s="43" t="s">
        <v>44</v>
      </c>
      <c r="C21" s="43">
        <v>0.12</v>
      </c>
      <c r="D21" s="82" t="s">
        <v>28</v>
      </c>
      <c r="E21" s="68"/>
      <c r="F21" s="43" t="s">
        <v>11</v>
      </c>
      <c r="G21" s="43" t="s">
        <v>29</v>
      </c>
      <c r="H21" s="43" t="s">
        <v>27</v>
      </c>
      <c r="I21" s="45"/>
      <c r="J21" s="75" t="s">
        <v>499</v>
      </c>
    </row>
    <row r="22" spans="1:10" s="13" customFormat="1" ht="80.25" customHeight="1" x14ac:dyDescent="0.2">
      <c r="A22" s="43">
        <v>17</v>
      </c>
      <c r="B22" s="43" t="s">
        <v>45</v>
      </c>
      <c r="C22" s="43">
        <v>0.12</v>
      </c>
      <c r="D22" s="82" t="s">
        <v>28</v>
      </c>
      <c r="E22" s="68"/>
      <c r="F22" s="43" t="s">
        <v>11</v>
      </c>
      <c r="G22" s="43" t="s">
        <v>29</v>
      </c>
      <c r="H22" s="43" t="s">
        <v>27</v>
      </c>
      <c r="I22" s="45"/>
      <c r="J22" s="75" t="s">
        <v>499</v>
      </c>
    </row>
    <row r="23" spans="1:10" s="13" customFormat="1" ht="80.25" customHeight="1" x14ac:dyDescent="0.2">
      <c r="A23" s="43">
        <v>18</v>
      </c>
      <c r="B23" s="43" t="s">
        <v>46</v>
      </c>
      <c r="C23" s="43">
        <v>0.126</v>
      </c>
      <c r="D23" s="82" t="s">
        <v>28</v>
      </c>
      <c r="E23" s="68" t="s">
        <v>67</v>
      </c>
      <c r="F23" s="43" t="s">
        <v>11</v>
      </c>
      <c r="G23" s="43" t="s">
        <v>29</v>
      </c>
      <c r="H23" s="43" t="s">
        <v>27</v>
      </c>
      <c r="I23" s="45"/>
      <c r="J23" s="75" t="s">
        <v>499</v>
      </c>
    </row>
    <row r="24" spans="1:10" s="13" customFormat="1" ht="80.25" customHeight="1" x14ac:dyDescent="0.2">
      <c r="A24" s="43">
        <v>19</v>
      </c>
      <c r="B24" s="43" t="s">
        <v>47</v>
      </c>
      <c r="C24" s="43">
        <v>0.11990000000000001</v>
      </c>
      <c r="D24" s="82" t="s">
        <v>28</v>
      </c>
      <c r="E24" s="68" t="s">
        <v>68</v>
      </c>
      <c r="F24" s="43" t="s">
        <v>11</v>
      </c>
      <c r="G24" s="43" t="s">
        <v>29</v>
      </c>
      <c r="H24" s="43" t="s">
        <v>27</v>
      </c>
      <c r="I24" s="45"/>
      <c r="J24" s="75" t="s">
        <v>499</v>
      </c>
    </row>
    <row r="25" spans="1:10" s="13" customFormat="1" ht="80.25" customHeight="1" x14ac:dyDescent="0.2">
      <c r="A25" s="43">
        <v>20</v>
      </c>
      <c r="B25" s="43" t="s">
        <v>48</v>
      </c>
      <c r="C25" s="43">
        <v>0.11990000000000001</v>
      </c>
      <c r="D25" s="82" t="s">
        <v>28</v>
      </c>
      <c r="E25" s="68" t="s">
        <v>69</v>
      </c>
      <c r="F25" s="43" t="s">
        <v>11</v>
      </c>
      <c r="G25" s="43" t="s">
        <v>29</v>
      </c>
      <c r="H25" s="43" t="s">
        <v>27</v>
      </c>
      <c r="I25" s="43" t="s">
        <v>366</v>
      </c>
      <c r="J25" s="75" t="s">
        <v>499</v>
      </c>
    </row>
    <row r="26" spans="1:10" s="13" customFormat="1" ht="80.25" customHeight="1" x14ac:dyDescent="0.2">
      <c r="A26" s="43">
        <v>21</v>
      </c>
      <c r="B26" s="43" t="s">
        <v>49</v>
      </c>
      <c r="C26" s="43">
        <v>0.12</v>
      </c>
      <c r="D26" s="82" t="s">
        <v>28</v>
      </c>
      <c r="E26" s="68"/>
      <c r="F26" s="43" t="s">
        <v>11</v>
      </c>
      <c r="G26" s="43" t="s">
        <v>29</v>
      </c>
      <c r="H26" s="43" t="s">
        <v>27</v>
      </c>
      <c r="I26" s="45"/>
      <c r="J26" s="75" t="s">
        <v>499</v>
      </c>
    </row>
    <row r="27" spans="1:10" s="13" customFormat="1" ht="80.25" customHeight="1" x14ac:dyDescent="0.2">
      <c r="A27" s="43">
        <v>22</v>
      </c>
      <c r="B27" s="43" t="s">
        <v>50</v>
      </c>
      <c r="C27" s="43">
        <v>9.2200000000000004E-2</v>
      </c>
      <c r="D27" s="82" t="s">
        <v>28</v>
      </c>
      <c r="E27" s="68" t="s">
        <v>70</v>
      </c>
      <c r="F27" s="43" t="s">
        <v>11</v>
      </c>
      <c r="G27" s="43" t="s">
        <v>29</v>
      </c>
      <c r="H27" s="43" t="s">
        <v>27</v>
      </c>
      <c r="I27" s="45"/>
      <c r="J27" s="75" t="s">
        <v>499</v>
      </c>
    </row>
    <row r="28" spans="1:10" s="13" customFormat="1" ht="80.25" customHeight="1" x14ac:dyDescent="0.2">
      <c r="A28" s="43">
        <v>23</v>
      </c>
      <c r="B28" s="43" t="s">
        <v>51</v>
      </c>
      <c r="C28" s="43">
        <v>0.15</v>
      </c>
      <c r="D28" s="82" t="s">
        <v>28</v>
      </c>
      <c r="E28" s="68"/>
      <c r="F28" s="43" t="s">
        <v>11</v>
      </c>
      <c r="G28" s="43" t="s">
        <v>29</v>
      </c>
      <c r="H28" s="43" t="s">
        <v>27</v>
      </c>
      <c r="I28" s="45"/>
      <c r="J28" s="75" t="s">
        <v>499</v>
      </c>
    </row>
    <row r="29" spans="1:10" s="13" customFormat="1" ht="80.25" customHeight="1" x14ac:dyDescent="0.2">
      <c r="A29" s="43">
        <v>24</v>
      </c>
      <c r="B29" s="43" t="s">
        <v>52</v>
      </c>
      <c r="C29" s="43">
        <v>0.12</v>
      </c>
      <c r="D29" s="82" t="s">
        <v>28</v>
      </c>
      <c r="E29" s="68"/>
      <c r="F29" s="43" t="s">
        <v>11</v>
      </c>
      <c r="G29" s="43" t="s">
        <v>29</v>
      </c>
      <c r="H29" s="43" t="s">
        <v>27</v>
      </c>
      <c r="I29" s="45"/>
      <c r="J29" s="75" t="s">
        <v>499</v>
      </c>
    </row>
    <row r="30" spans="1:10" s="13" customFormat="1" ht="80.25" customHeight="1" x14ac:dyDescent="0.2">
      <c r="A30" s="43">
        <v>25</v>
      </c>
      <c r="B30" s="43" t="s">
        <v>53</v>
      </c>
      <c r="C30" s="43">
        <v>0.1215</v>
      </c>
      <c r="D30" s="82" t="s">
        <v>28</v>
      </c>
      <c r="E30" s="68" t="s">
        <v>71</v>
      </c>
      <c r="F30" s="43" t="s">
        <v>11</v>
      </c>
      <c r="G30" s="43" t="s">
        <v>29</v>
      </c>
      <c r="H30" s="43" t="s">
        <v>27</v>
      </c>
      <c r="I30" s="43" t="s">
        <v>366</v>
      </c>
      <c r="J30" s="75" t="s">
        <v>499</v>
      </c>
    </row>
    <row r="31" spans="1:10" s="13" customFormat="1" ht="80.25" customHeight="1" x14ac:dyDescent="0.2">
      <c r="A31" s="43">
        <v>26</v>
      </c>
      <c r="B31" s="43" t="s">
        <v>57</v>
      </c>
      <c r="C31" s="43">
        <v>0.1215</v>
      </c>
      <c r="D31" s="82" t="s">
        <v>28</v>
      </c>
      <c r="E31" s="68" t="s">
        <v>72</v>
      </c>
      <c r="F31" s="43" t="s">
        <v>11</v>
      </c>
      <c r="G31" s="43" t="s">
        <v>29</v>
      </c>
      <c r="H31" s="43" t="s">
        <v>27</v>
      </c>
      <c r="I31" s="43" t="s">
        <v>366</v>
      </c>
      <c r="J31" s="75" t="s">
        <v>499</v>
      </c>
    </row>
    <row r="32" spans="1:10" s="13" customFormat="1" ht="80.25" customHeight="1" x14ac:dyDescent="0.2">
      <c r="A32" s="43">
        <v>27</v>
      </c>
      <c r="B32" s="43" t="s">
        <v>74</v>
      </c>
      <c r="C32" s="43">
        <v>0.1236</v>
      </c>
      <c r="D32" s="82" t="s">
        <v>28</v>
      </c>
      <c r="E32" s="68" t="s">
        <v>73</v>
      </c>
      <c r="F32" s="43" t="s">
        <v>11</v>
      </c>
      <c r="G32" s="43" t="s">
        <v>29</v>
      </c>
      <c r="H32" s="43" t="s">
        <v>27</v>
      </c>
      <c r="I32" s="45"/>
      <c r="J32" s="75" t="s">
        <v>499</v>
      </c>
    </row>
    <row r="33" spans="1:315" s="11" customFormat="1" ht="37.5" customHeight="1" x14ac:dyDescent="0.2">
      <c r="A33" s="40">
        <v>27</v>
      </c>
      <c r="B33" s="40"/>
      <c r="C33" s="41">
        <f>SUM(C6:C32)</f>
        <v>3.2417000000000007</v>
      </c>
      <c r="D33" s="35"/>
      <c r="E33" s="35"/>
      <c r="F33" s="35"/>
      <c r="G33" s="35"/>
      <c r="H33" s="35"/>
      <c r="I33" s="35"/>
      <c r="J33" s="35"/>
    </row>
    <row r="34" spans="1:315" s="11" customFormat="1" ht="57.75" customHeight="1" x14ac:dyDescent="0.2">
      <c r="A34" s="168" t="s">
        <v>76</v>
      </c>
      <c r="B34" s="168"/>
      <c r="C34" s="168"/>
      <c r="D34" s="168"/>
      <c r="E34" s="168"/>
      <c r="F34" s="168"/>
      <c r="G34" s="168"/>
      <c r="H34" s="168"/>
      <c r="I34" s="168"/>
      <c r="J34" s="168"/>
    </row>
    <row r="35" spans="1:315" s="11" customFormat="1" ht="26.25" customHeight="1" x14ac:dyDescent="0.2">
      <c r="A35" s="42"/>
      <c r="B35" s="43"/>
      <c r="C35" s="51"/>
      <c r="D35" s="82"/>
      <c r="E35" s="68"/>
      <c r="F35" s="43"/>
      <c r="G35" s="43"/>
      <c r="H35" s="44"/>
      <c r="I35" s="42"/>
      <c r="J35" s="63"/>
    </row>
    <row r="36" spans="1:315" s="11" customFormat="1" ht="21.75" customHeight="1" x14ac:dyDescent="0.2">
      <c r="A36" s="42"/>
      <c r="B36" s="43"/>
      <c r="C36" s="51"/>
      <c r="D36" s="82"/>
      <c r="E36" s="68"/>
      <c r="F36" s="43"/>
      <c r="G36" s="43"/>
      <c r="H36" s="44"/>
      <c r="I36" s="42"/>
      <c r="J36" s="63"/>
    </row>
    <row r="37" spans="1:315" s="1" customFormat="1" ht="18.75" customHeight="1" x14ac:dyDescent="0.25">
      <c r="A37" s="53"/>
      <c r="B37" s="47"/>
      <c r="C37" s="54"/>
      <c r="D37" s="47"/>
      <c r="E37" s="48"/>
      <c r="F37" s="48"/>
      <c r="G37" s="47"/>
      <c r="H37" s="47"/>
      <c r="I37" s="47"/>
      <c r="J37" s="47"/>
    </row>
    <row r="38" spans="1:315" s="1" customFormat="1" ht="32.25" customHeight="1" x14ac:dyDescent="0.2">
      <c r="A38" s="160" t="s">
        <v>89</v>
      </c>
      <c r="B38" s="161"/>
      <c r="C38" s="161"/>
      <c r="D38" s="161"/>
      <c r="E38" s="161"/>
      <c r="F38" s="161"/>
      <c r="G38" s="161"/>
      <c r="H38" s="161"/>
      <c r="I38" s="161"/>
      <c r="J38" s="162"/>
    </row>
    <row r="39" spans="1:315" s="1" customFormat="1" ht="18" customHeight="1" x14ac:dyDescent="0.2">
      <c r="A39" s="42"/>
      <c r="C39" s="51"/>
      <c r="D39" s="43"/>
      <c r="E39" s="42"/>
      <c r="F39" s="43"/>
      <c r="G39" s="43"/>
      <c r="H39" s="44"/>
      <c r="I39" s="42"/>
      <c r="J39" s="36" t="s">
        <v>88</v>
      </c>
    </row>
    <row r="40" spans="1:315" s="1" customFormat="1" ht="21.75" customHeight="1" x14ac:dyDescent="0.2">
      <c r="A40" s="42"/>
      <c r="B40" s="42"/>
      <c r="C40" s="51"/>
      <c r="D40" s="43"/>
      <c r="E40" s="42"/>
      <c r="F40" s="43"/>
      <c r="G40" s="43"/>
      <c r="H40" s="44"/>
      <c r="I40" s="42"/>
      <c r="J40" s="36" t="s">
        <v>88</v>
      </c>
    </row>
    <row r="41" spans="1:315" s="1" customFormat="1" ht="22.5" customHeight="1" x14ac:dyDescent="0.2">
      <c r="A41" s="40"/>
      <c r="B41" s="40"/>
      <c r="C41" s="41"/>
      <c r="D41" s="42"/>
      <c r="E41" s="42"/>
      <c r="F41" s="42"/>
      <c r="G41" s="42"/>
      <c r="H41" s="42"/>
      <c r="I41" s="42"/>
      <c r="J41" s="42"/>
    </row>
    <row r="42" spans="1:315" s="1" customFormat="1" ht="65.25" customHeight="1" x14ac:dyDescent="0.2">
      <c r="A42" s="172" t="s">
        <v>90</v>
      </c>
      <c r="B42" s="171"/>
      <c r="C42" s="171"/>
      <c r="D42" s="171"/>
      <c r="E42" s="171"/>
      <c r="F42" s="171"/>
      <c r="G42" s="171"/>
      <c r="H42" s="171"/>
      <c r="I42" s="171"/>
      <c r="J42" s="175"/>
    </row>
    <row r="43" spans="1:315" s="66" customFormat="1" ht="102" customHeight="1" x14ac:dyDescent="0.3">
      <c r="A43" s="42">
        <v>1</v>
      </c>
      <c r="B43" s="43" t="s">
        <v>113</v>
      </c>
      <c r="C43" s="67">
        <v>0.25</v>
      </c>
      <c r="D43" s="88" t="s">
        <v>28</v>
      </c>
      <c r="E43" s="42"/>
      <c r="F43" s="43" t="s">
        <v>11</v>
      </c>
      <c r="G43" s="43" t="s">
        <v>9</v>
      </c>
      <c r="H43" s="43" t="s">
        <v>111</v>
      </c>
      <c r="I43" s="42"/>
      <c r="J43" s="43" t="s">
        <v>91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</row>
    <row r="44" spans="1:315" s="66" customFormat="1" ht="102" customHeight="1" x14ac:dyDescent="0.3">
      <c r="A44" s="42">
        <v>2</v>
      </c>
      <c r="B44" s="43" t="s">
        <v>114</v>
      </c>
      <c r="C44" s="67">
        <v>0.25</v>
      </c>
      <c r="D44" s="88" t="s">
        <v>28</v>
      </c>
      <c r="E44" s="42"/>
      <c r="F44" s="43" t="s">
        <v>11</v>
      </c>
      <c r="G44" s="43" t="s">
        <v>9</v>
      </c>
      <c r="H44" s="43" t="s">
        <v>111</v>
      </c>
      <c r="I44" s="42"/>
      <c r="J44" s="43" t="s">
        <v>91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0"/>
      <c r="IX44" s="20"/>
      <c r="IY44" s="20"/>
      <c r="IZ44" s="20"/>
      <c r="JA44" s="20"/>
      <c r="JB44" s="20"/>
      <c r="JC44" s="20"/>
      <c r="JD44" s="20"/>
      <c r="JE44" s="20"/>
      <c r="JF44" s="20"/>
      <c r="JG44" s="20"/>
      <c r="JH44" s="20"/>
      <c r="JI44" s="20"/>
      <c r="JJ44" s="20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0"/>
      <c r="JV44" s="20"/>
      <c r="JW44" s="20"/>
      <c r="JX44" s="20"/>
      <c r="JY44" s="20"/>
      <c r="JZ44" s="20"/>
      <c r="KA44" s="20"/>
      <c r="KB44" s="20"/>
      <c r="KC44" s="20"/>
      <c r="KD44" s="20"/>
      <c r="KE44" s="20"/>
      <c r="KF44" s="20"/>
      <c r="KG44" s="20"/>
      <c r="KH44" s="20"/>
      <c r="KI44" s="20"/>
      <c r="KJ44" s="20"/>
      <c r="KK44" s="20"/>
      <c r="KL44" s="20"/>
      <c r="KM44" s="20"/>
      <c r="KN44" s="20"/>
      <c r="KO44" s="20"/>
      <c r="KP44" s="20"/>
      <c r="KQ44" s="20"/>
      <c r="KR44" s="20"/>
      <c r="KS44" s="20"/>
      <c r="KT44" s="20"/>
      <c r="KU44" s="20"/>
      <c r="KV44" s="20"/>
      <c r="KW44" s="20"/>
      <c r="KX44" s="20"/>
      <c r="KY44" s="20"/>
      <c r="KZ44" s="20"/>
      <c r="LA44" s="20"/>
      <c r="LB44" s="20"/>
      <c r="LC44" s="20"/>
    </row>
    <row r="45" spans="1:315" s="66" customFormat="1" ht="102" customHeight="1" x14ac:dyDescent="0.3">
      <c r="A45" s="42">
        <v>3</v>
      </c>
      <c r="B45" s="43" t="s">
        <v>115</v>
      </c>
      <c r="C45" s="67">
        <v>0.25</v>
      </c>
      <c r="D45" s="88" t="s">
        <v>28</v>
      </c>
      <c r="E45" s="42"/>
      <c r="F45" s="43" t="s">
        <v>11</v>
      </c>
      <c r="G45" s="43" t="s">
        <v>9</v>
      </c>
      <c r="H45" s="43" t="s">
        <v>111</v>
      </c>
      <c r="I45" s="42"/>
      <c r="J45" s="43" t="s">
        <v>91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</row>
    <row r="46" spans="1:315" s="66" customFormat="1" ht="102" customHeight="1" x14ac:dyDescent="0.3">
      <c r="A46" s="42">
        <v>4</v>
      </c>
      <c r="B46" s="43" t="s">
        <v>116</v>
      </c>
      <c r="C46" s="67">
        <v>0.15</v>
      </c>
      <c r="D46" s="88" t="s">
        <v>28</v>
      </c>
      <c r="E46" s="42"/>
      <c r="F46" s="43" t="s">
        <v>11</v>
      </c>
      <c r="G46" s="43" t="s">
        <v>9</v>
      </c>
      <c r="H46" s="43" t="s">
        <v>111</v>
      </c>
      <c r="I46" s="42"/>
      <c r="J46" s="43" t="s">
        <v>91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</row>
    <row r="47" spans="1:315" s="66" customFormat="1" ht="102" customHeight="1" x14ac:dyDescent="0.3">
      <c r="A47" s="42">
        <v>5</v>
      </c>
      <c r="B47" s="43" t="s">
        <v>117</v>
      </c>
      <c r="C47" s="67">
        <v>0.25</v>
      </c>
      <c r="D47" s="88" t="s">
        <v>28</v>
      </c>
      <c r="E47" s="42"/>
      <c r="F47" s="43" t="s">
        <v>11</v>
      </c>
      <c r="G47" s="43" t="s">
        <v>9</v>
      </c>
      <c r="H47" s="43" t="s">
        <v>112</v>
      </c>
      <c r="I47" s="42"/>
      <c r="J47" s="43" t="s">
        <v>91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</row>
    <row r="48" spans="1:315" s="66" customFormat="1" ht="102" customHeight="1" x14ac:dyDescent="0.3">
      <c r="A48" s="42">
        <v>6</v>
      </c>
      <c r="B48" s="43" t="s">
        <v>118</v>
      </c>
      <c r="C48" s="67">
        <v>0.25</v>
      </c>
      <c r="D48" s="88" t="s">
        <v>28</v>
      </c>
      <c r="E48" s="42"/>
      <c r="F48" s="43" t="s">
        <v>11</v>
      </c>
      <c r="G48" s="43" t="s">
        <v>9</v>
      </c>
      <c r="H48" s="43" t="s">
        <v>112</v>
      </c>
      <c r="I48" s="42"/>
      <c r="J48" s="43" t="s">
        <v>91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0"/>
      <c r="IX48" s="20"/>
      <c r="IY48" s="20"/>
      <c r="IZ48" s="20"/>
      <c r="JA48" s="20"/>
      <c r="JB48" s="20"/>
      <c r="JC48" s="20"/>
      <c r="JD48" s="20"/>
      <c r="JE48" s="20"/>
      <c r="JF48" s="20"/>
      <c r="JG48" s="20"/>
      <c r="JH48" s="20"/>
      <c r="JI48" s="20"/>
      <c r="JJ48" s="20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0"/>
      <c r="JX48" s="20"/>
      <c r="JY48" s="20"/>
      <c r="JZ48" s="20"/>
      <c r="KA48" s="20"/>
      <c r="KB48" s="20"/>
      <c r="KC48" s="20"/>
      <c r="KD48" s="20"/>
      <c r="KE48" s="20"/>
      <c r="KF48" s="20"/>
      <c r="KG48" s="20"/>
      <c r="KH48" s="20"/>
      <c r="KI48" s="20"/>
      <c r="KJ48" s="20"/>
      <c r="KK48" s="20"/>
      <c r="KL48" s="20"/>
      <c r="KM48" s="20"/>
      <c r="KN48" s="20"/>
      <c r="KO48" s="20"/>
      <c r="KP48" s="20"/>
      <c r="KQ48" s="20"/>
      <c r="KR48" s="20"/>
      <c r="KS48" s="20"/>
      <c r="KT48" s="20"/>
      <c r="KU48" s="20"/>
      <c r="KV48" s="20"/>
      <c r="KW48" s="20"/>
      <c r="KX48" s="20"/>
      <c r="KY48" s="20"/>
      <c r="KZ48" s="20"/>
      <c r="LA48" s="20"/>
      <c r="LB48" s="20"/>
      <c r="LC48" s="20"/>
    </row>
    <row r="49" spans="1:315" s="66" customFormat="1" ht="102" customHeight="1" x14ac:dyDescent="0.3">
      <c r="A49" s="42">
        <v>7</v>
      </c>
      <c r="B49" s="43" t="s">
        <v>119</v>
      </c>
      <c r="C49" s="67">
        <v>0.25</v>
      </c>
      <c r="D49" s="88" t="s">
        <v>28</v>
      </c>
      <c r="E49" s="42"/>
      <c r="F49" s="43" t="s">
        <v>11</v>
      </c>
      <c r="G49" s="43" t="s">
        <v>9</v>
      </c>
      <c r="H49" s="43" t="s">
        <v>111</v>
      </c>
      <c r="I49" s="42"/>
      <c r="J49" s="43" t="s">
        <v>91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  <c r="KM49" s="20"/>
      <c r="KN49" s="20"/>
      <c r="KO49" s="20"/>
      <c r="KP49" s="20"/>
      <c r="KQ49" s="20"/>
      <c r="KR49" s="20"/>
      <c r="KS49" s="20"/>
      <c r="KT49" s="20"/>
      <c r="KU49" s="20"/>
      <c r="KV49" s="20"/>
      <c r="KW49" s="20"/>
      <c r="KX49" s="20"/>
      <c r="KY49" s="20"/>
      <c r="KZ49" s="20"/>
      <c r="LA49" s="20"/>
      <c r="LB49" s="20"/>
      <c r="LC49" s="20"/>
    </row>
    <row r="50" spans="1:315" s="66" customFormat="1" ht="102" customHeight="1" x14ac:dyDescent="0.3">
      <c r="A50" s="42">
        <v>8</v>
      </c>
      <c r="B50" s="43" t="s">
        <v>120</v>
      </c>
      <c r="C50" s="67">
        <v>0.25</v>
      </c>
      <c r="D50" s="88" t="s">
        <v>28</v>
      </c>
      <c r="E50" s="42"/>
      <c r="F50" s="43" t="s">
        <v>11</v>
      </c>
      <c r="G50" s="43" t="s">
        <v>9</v>
      </c>
      <c r="H50" s="43" t="s">
        <v>112</v>
      </c>
      <c r="I50" s="42"/>
      <c r="J50" s="43" t="s">
        <v>91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0"/>
      <c r="IX50" s="20"/>
      <c r="IY50" s="20"/>
      <c r="IZ50" s="20"/>
      <c r="JA50" s="20"/>
      <c r="JB50" s="20"/>
      <c r="JC50" s="20"/>
      <c r="JD50" s="20"/>
      <c r="JE50" s="20"/>
      <c r="JF50" s="20"/>
      <c r="JG50" s="20"/>
      <c r="JH50" s="20"/>
      <c r="JI50" s="20"/>
      <c r="JJ50" s="20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0"/>
      <c r="JX50" s="20"/>
      <c r="JY50" s="20"/>
      <c r="JZ50" s="20"/>
      <c r="KA50" s="20"/>
      <c r="KB50" s="20"/>
      <c r="KC50" s="20"/>
      <c r="KD50" s="20"/>
      <c r="KE50" s="20"/>
      <c r="KF50" s="20"/>
      <c r="KG50" s="20"/>
      <c r="KH50" s="20"/>
      <c r="KI50" s="20"/>
      <c r="KJ50" s="20"/>
      <c r="KK50" s="20"/>
      <c r="KL50" s="20"/>
      <c r="KM50" s="20"/>
      <c r="KN50" s="20"/>
      <c r="KO50" s="20"/>
      <c r="KP50" s="20"/>
      <c r="KQ50" s="20"/>
      <c r="KR50" s="20"/>
      <c r="KS50" s="20"/>
      <c r="KT50" s="20"/>
      <c r="KU50" s="20"/>
      <c r="KV50" s="20"/>
      <c r="KW50" s="20"/>
      <c r="KX50" s="20"/>
      <c r="KY50" s="20"/>
      <c r="KZ50" s="20"/>
      <c r="LA50" s="20"/>
      <c r="LB50" s="20"/>
      <c r="LC50" s="20"/>
    </row>
    <row r="51" spans="1:315" s="66" customFormat="1" ht="102" customHeight="1" x14ac:dyDescent="0.3">
      <c r="A51" s="42">
        <v>9</v>
      </c>
      <c r="B51" s="43" t="s">
        <v>121</v>
      </c>
      <c r="C51" s="67">
        <v>0.25</v>
      </c>
      <c r="D51" s="88" t="s">
        <v>28</v>
      </c>
      <c r="E51" s="42"/>
      <c r="F51" s="43" t="s">
        <v>11</v>
      </c>
      <c r="G51" s="43" t="s">
        <v>9</v>
      </c>
      <c r="H51" s="43" t="s">
        <v>112</v>
      </c>
      <c r="I51" s="42"/>
      <c r="J51" s="43" t="s">
        <v>91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/>
      <c r="IZ51" s="20"/>
      <c r="JA51" s="20"/>
      <c r="JB51" s="20"/>
      <c r="JC51" s="20"/>
      <c r="JD51" s="20"/>
      <c r="JE51" s="20"/>
      <c r="JF51" s="20"/>
      <c r="JG51" s="20"/>
      <c r="JH51" s="20"/>
      <c r="JI51" s="20"/>
      <c r="JJ51" s="20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0"/>
      <c r="JX51" s="20"/>
      <c r="JY51" s="20"/>
      <c r="JZ51" s="20"/>
      <c r="KA51" s="20"/>
      <c r="KB51" s="20"/>
      <c r="KC51" s="20"/>
      <c r="KD51" s="20"/>
      <c r="KE51" s="20"/>
      <c r="KF51" s="20"/>
      <c r="KG51" s="20"/>
      <c r="KH51" s="20"/>
      <c r="KI51" s="20"/>
      <c r="KJ51" s="20"/>
      <c r="KK51" s="20"/>
      <c r="KL51" s="20"/>
      <c r="KM51" s="20"/>
      <c r="KN51" s="20"/>
      <c r="KO51" s="20"/>
      <c r="KP51" s="20"/>
      <c r="KQ51" s="20"/>
      <c r="KR51" s="20"/>
      <c r="KS51" s="20"/>
      <c r="KT51" s="20"/>
      <c r="KU51" s="20"/>
      <c r="KV51" s="20"/>
      <c r="KW51" s="20"/>
      <c r="KX51" s="20"/>
      <c r="KY51" s="20"/>
      <c r="KZ51" s="20"/>
      <c r="LA51" s="20"/>
      <c r="LB51" s="20"/>
      <c r="LC51" s="20"/>
    </row>
    <row r="52" spans="1:315" s="1" customFormat="1" ht="38.25" customHeight="1" x14ac:dyDescent="0.2">
      <c r="A52" s="55">
        <v>9</v>
      </c>
      <c r="B52" s="55"/>
      <c r="C52" s="64">
        <f>SUM(C43:C51)</f>
        <v>2.15</v>
      </c>
      <c r="D52" s="50"/>
      <c r="E52" s="50"/>
      <c r="F52" s="50"/>
      <c r="G52" s="50"/>
      <c r="H52" s="50"/>
      <c r="I52" s="42"/>
      <c r="J52" s="42"/>
    </row>
    <row r="53" spans="1:315" s="1" customFormat="1" ht="46.5" customHeight="1" x14ac:dyDescent="0.2">
      <c r="A53" s="160" t="s">
        <v>92</v>
      </c>
      <c r="B53" s="161"/>
      <c r="C53" s="161"/>
      <c r="D53" s="161"/>
      <c r="E53" s="161"/>
      <c r="F53" s="161"/>
      <c r="G53" s="161"/>
      <c r="H53" s="161"/>
      <c r="I53" s="161"/>
      <c r="J53" s="162"/>
    </row>
    <row r="54" spans="1:315" s="1" customFormat="1" ht="82.5" customHeight="1" x14ac:dyDescent="0.2">
      <c r="A54" s="42">
        <v>1</v>
      </c>
      <c r="B54" s="43" t="s">
        <v>139</v>
      </c>
      <c r="C54" s="43">
        <v>0.21</v>
      </c>
      <c r="D54" s="82" t="s">
        <v>28</v>
      </c>
      <c r="E54" s="68"/>
      <c r="F54" s="43" t="s">
        <v>11</v>
      </c>
      <c r="G54" s="43" t="s">
        <v>29</v>
      </c>
      <c r="H54" s="43" t="s">
        <v>159</v>
      </c>
      <c r="I54" s="39"/>
      <c r="J54" s="75" t="s">
        <v>93</v>
      </c>
    </row>
    <row r="55" spans="1:315" s="1" customFormat="1" ht="82.5" customHeight="1" x14ac:dyDescent="0.2">
      <c r="A55" s="42">
        <v>2</v>
      </c>
      <c r="B55" s="43" t="s">
        <v>140</v>
      </c>
      <c r="C55" s="43">
        <v>0.25</v>
      </c>
      <c r="D55" s="82" t="s">
        <v>28</v>
      </c>
      <c r="E55" s="68"/>
      <c r="F55" s="43" t="s">
        <v>11</v>
      </c>
      <c r="G55" s="43" t="s">
        <v>29</v>
      </c>
      <c r="H55" s="43" t="s">
        <v>159</v>
      </c>
      <c r="I55" s="39"/>
      <c r="J55" s="75" t="s">
        <v>93</v>
      </c>
    </row>
    <row r="56" spans="1:315" s="1" customFormat="1" ht="82.5" customHeight="1" x14ac:dyDescent="0.2">
      <c r="A56" s="42">
        <v>3</v>
      </c>
      <c r="B56" s="43" t="s">
        <v>424</v>
      </c>
      <c r="C56" s="43">
        <v>0.25</v>
      </c>
      <c r="D56" s="82" t="s">
        <v>28</v>
      </c>
      <c r="E56" s="68"/>
      <c r="F56" s="43" t="s">
        <v>11</v>
      </c>
      <c r="G56" s="43" t="s">
        <v>29</v>
      </c>
      <c r="H56" s="43" t="s">
        <v>159</v>
      </c>
      <c r="I56" s="39"/>
      <c r="J56" s="75" t="s">
        <v>93</v>
      </c>
    </row>
    <row r="57" spans="1:315" s="1" customFormat="1" ht="82.5" customHeight="1" x14ac:dyDescent="0.2">
      <c r="A57" s="42">
        <v>4</v>
      </c>
      <c r="B57" s="43" t="s">
        <v>141</v>
      </c>
      <c r="C57" s="43">
        <v>0.25</v>
      </c>
      <c r="D57" s="82" t="s">
        <v>28</v>
      </c>
      <c r="E57" s="68"/>
      <c r="F57" s="43" t="s">
        <v>11</v>
      </c>
      <c r="G57" s="43" t="s">
        <v>29</v>
      </c>
      <c r="H57" s="43" t="s">
        <v>159</v>
      </c>
      <c r="I57" s="39"/>
      <c r="J57" s="75" t="s">
        <v>93</v>
      </c>
    </row>
    <row r="58" spans="1:315" s="1" customFormat="1" ht="82.5" customHeight="1" x14ac:dyDescent="0.2">
      <c r="A58" s="42">
        <v>5</v>
      </c>
      <c r="B58" s="77" t="s">
        <v>413</v>
      </c>
      <c r="C58" s="77">
        <v>0.25</v>
      </c>
      <c r="D58" s="82" t="s">
        <v>28</v>
      </c>
      <c r="E58" s="68"/>
      <c r="F58" s="43" t="s">
        <v>11</v>
      </c>
      <c r="G58" s="43" t="s">
        <v>29</v>
      </c>
      <c r="H58" s="43" t="s">
        <v>159</v>
      </c>
      <c r="I58" s="39"/>
      <c r="J58" s="75" t="s">
        <v>93</v>
      </c>
    </row>
    <row r="59" spans="1:315" s="1" customFormat="1" ht="82.5" customHeight="1" x14ac:dyDescent="0.2">
      <c r="A59" s="42">
        <v>6</v>
      </c>
      <c r="B59" s="77" t="s">
        <v>414</v>
      </c>
      <c r="C59" s="77">
        <v>0.25</v>
      </c>
      <c r="D59" s="82" t="s">
        <v>28</v>
      </c>
      <c r="E59" s="68"/>
      <c r="F59" s="43" t="s">
        <v>11</v>
      </c>
      <c r="G59" s="43" t="s">
        <v>29</v>
      </c>
      <c r="H59" s="43" t="s">
        <v>159</v>
      </c>
      <c r="I59" s="39"/>
      <c r="J59" s="75" t="s">
        <v>93</v>
      </c>
    </row>
    <row r="60" spans="1:315" s="1" customFormat="1" ht="82.5" customHeight="1" x14ac:dyDescent="0.2">
      <c r="A60" s="42">
        <v>7</v>
      </c>
      <c r="B60" s="77" t="s">
        <v>415</v>
      </c>
      <c r="C60" s="77">
        <v>0.25</v>
      </c>
      <c r="D60" s="82" t="s">
        <v>28</v>
      </c>
      <c r="E60" s="68"/>
      <c r="F60" s="43" t="s">
        <v>11</v>
      </c>
      <c r="G60" s="43" t="s">
        <v>29</v>
      </c>
      <c r="H60" s="43" t="s">
        <v>159</v>
      </c>
      <c r="I60" s="39"/>
      <c r="J60" s="75" t="s">
        <v>93</v>
      </c>
    </row>
    <row r="61" spans="1:315" s="1" customFormat="1" ht="82.5" customHeight="1" x14ac:dyDescent="0.2">
      <c r="A61" s="42">
        <v>8</v>
      </c>
      <c r="B61" s="77" t="s">
        <v>418</v>
      </c>
      <c r="C61" s="77">
        <v>0.25</v>
      </c>
      <c r="D61" s="82" t="s">
        <v>28</v>
      </c>
      <c r="E61" s="68"/>
      <c r="F61" s="43" t="s">
        <v>11</v>
      </c>
      <c r="G61" s="43" t="s">
        <v>29</v>
      </c>
      <c r="H61" s="43" t="s">
        <v>159</v>
      </c>
      <c r="I61" s="39"/>
      <c r="J61" s="75" t="s">
        <v>93</v>
      </c>
    </row>
    <row r="62" spans="1:315" s="1" customFormat="1" ht="82.5" customHeight="1" x14ac:dyDescent="0.2">
      <c r="A62" s="42">
        <v>9</v>
      </c>
      <c r="B62" s="77" t="s">
        <v>417</v>
      </c>
      <c r="C62" s="77">
        <v>0.25</v>
      </c>
      <c r="D62" s="82" t="s">
        <v>28</v>
      </c>
      <c r="E62" s="68"/>
      <c r="F62" s="43" t="s">
        <v>11</v>
      </c>
      <c r="G62" s="43" t="s">
        <v>29</v>
      </c>
      <c r="H62" s="43" t="s">
        <v>159</v>
      </c>
      <c r="I62" s="39"/>
      <c r="J62" s="75" t="s">
        <v>93</v>
      </c>
    </row>
    <row r="63" spans="1:315" s="1" customFormat="1" ht="82.5" customHeight="1" x14ac:dyDescent="0.2">
      <c r="A63" s="42">
        <v>10</v>
      </c>
      <c r="B63" s="77" t="s">
        <v>416</v>
      </c>
      <c r="C63" s="77">
        <v>0.25</v>
      </c>
      <c r="D63" s="82" t="s">
        <v>28</v>
      </c>
      <c r="E63" s="68"/>
      <c r="F63" s="43" t="s">
        <v>11</v>
      </c>
      <c r="G63" s="43" t="s">
        <v>29</v>
      </c>
      <c r="H63" s="43" t="s">
        <v>159</v>
      </c>
      <c r="I63" s="39"/>
      <c r="J63" s="75" t="s">
        <v>93</v>
      </c>
    </row>
    <row r="64" spans="1:315" s="1" customFormat="1" ht="82.5" customHeight="1" x14ac:dyDescent="0.2">
      <c r="A64" s="42">
        <v>11</v>
      </c>
      <c r="B64" s="77" t="s">
        <v>419</v>
      </c>
      <c r="C64" s="77">
        <v>0.25</v>
      </c>
      <c r="D64" s="82" t="s">
        <v>28</v>
      </c>
      <c r="E64" s="68"/>
      <c r="F64" s="43" t="s">
        <v>11</v>
      </c>
      <c r="G64" s="43" t="s">
        <v>29</v>
      </c>
      <c r="H64" s="43" t="s">
        <v>159</v>
      </c>
      <c r="I64" s="39"/>
      <c r="J64" s="75" t="s">
        <v>93</v>
      </c>
    </row>
    <row r="65" spans="1:10" s="1" customFormat="1" ht="82.5" customHeight="1" x14ac:dyDescent="0.2">
      <c r="A65" s="42">
        <v>12</v>
      </c>
      <c r="B65" s="77" t="s">
        <v>143</v>
      </c>
      <c r="C65" s="77">
        <v>0.25</v>
      </c>
      <c r="D65" s="82" t="s">
        <v>28</v>
      </c>
      <c r="E65" s="68"/>
      <c r="F65" s="43" t="s">
        <v>11</v>
      </c>
      <c r="G65" s="43" t="s">
        <v>29</v>
      </c>
      <c r="H65" s="43" t="s">
        <v>159</v>
      </c>
      <c r="I65" s="39"/>
      <c r="J65" s="75" t="s">
        <v>93</v>
      </c>
    </row>
    <row r="66" spans="1:10" s="1" customFormat="1" ht="82.5" customHeight="1" x14ac:dyDescent="0.2">
      <c r="A66" s="42">
        <v>13</v>
      </c>
      <c r="B66" s="77" t="s">
        <v>144</v>
      </c>
      <c r="C66" s="77">
        <v>0.25</v>
      </c>
      <c r="D66" s="82" t="s">
        <v>28</v>
      </c>
      <c r="E66" s="68"/>
      <c r="F66" s="43" t="s">
        <v>11</v>
      </c>
      <c r="G66" s="43" t="s">
        <v>29</v>
      </c>
      <c r="H66" s="43" t="s">
        <v>159</v>
      </c>
      <c r="I66" s="39"/>
      <c r="J66" s="75" t="s">
        <v>93</v>
      </c>
    </row>
    <row r="67" spans="1:10" s="1" customFormat="1" ht="82.5" customHeight="1" x14ac:dyDescent="0.2">
      <c r="A67" s="42">
        <v>14</v>
      </c>
      <c r="B67" s="77" t="s">
        <v>142</v>
      </c>
      <c r="C67" s="77">
        <v>0.25</v>
      </c>
      <c r="D67" s="82" t="s">
        <v>28</v>
      </c>
      <c r="E67" s="68"/>
      <c r="F67" s="43" t="s">
        <v>11</v>
      </c>
      <c r="G67" s="43" t="s">
        <v>29</v>
      </c>
      <c r="H67" s="43" t="s">
        <v>159</v>
      </c>
      <c r="I67" s="39"/>
      <c r="J67" s="75" t="s">
        <v>93</v>
      </c>
    </row>
    <row r="68" spans="1:10" s="1" customFormat="1" ht="82.5" customHeight="1" x14ac:dyDescent="0.2">
      <c r="A68" s="42">
        <v>15</v>
      </c>
      <c r="B68" s="77" t="s">
        <v>420</v>
      </c>
      <c r="C68" s="77">
        <v>0.56000000000000005</v>
      </c>
      <c r="D68" s="82" t="s">
        <v>28</v>
      </c>
      <c r="E68" s="68"/>
      <c r="F68" s="43" t="s">
        <v>11</v>
      </c>
      <c r="G68" s="43" t="s">
        <v>29</v>
      </c>
      <c r="H68" s="43" t="s">
        <v>159</v>
      </c>
      <c r="I68" s="39"/>
      <c r="J68" s="75" t="s">
        <v>93</v>
      </c>
    </row>
    <row r="69" spans="1:10" s="1" customFormat="1" ht="82.5" customHeight="1" x14ac:dyDescent="0.2">
      <c r="A69" s="42">
        <v>16</v>
      </c>
      <c r="B69" s="43" t="s">
        <v>145</v>
      </c>
      <c r="C69" s="43">
        <v>0.25</v>
      </c>
      <c r="D69" s="82" t="s">
        <v>28</v>
      </c>
      <c r="E69" s="68"/>
      <c r="F69" s="43" t="s">
        <v>11</v>
      </c>
      <c r="G69" s="43" t="s">
        <v>29</v>
      </c>
      <c r="H69" s="43" t="s">
        <v>159</v>
      </c>
      <c r="I69" s="39"/>
      <c r="J69" s="75" t="s">
        <v>93</v>
      </c>
    </row>
    <row r="70" spans="1:10" s="1" customFormat="1" ht="82.5" customHeight="1" x14ac:dyDescent="0.2">
      <c r="A70" s="42">
        <v>17</v>
      </c>
      <c r="B70" s="43" t="s">
        <v>146</v>
      </c>
      <c r="C70" s="43">
        <v>0.25</v>
      </c>
      <c r="D70" s="82" t="s">
        <v>28</v>
      </c>
      <c r="E70" s="68"/>
      <c r="F70" s="43" t="s">
        <v>11</v>
      </c>
      <c r="G70" s="43" t="s">
        <v>29</v>
      </c>
      <c r="H70" s="43" t="s">
        <v>159</v>
      </c>
      <c r="I70" s="39"/>
      <c r="J70" s="75" t="s">
        <v>93</v>
      </c>
    </row>
    <row r="71" spans="1:10" s="1" customFormat="1" ht="82.5" customHeight="1" x14ac:dyDescent="0.2">
      <c r="A71" s="42">
        <v>18</v>
      </c>
      <c r="B71" s="43" t="s">
        <v>147</v>
      </c>
      <c r="C71" s="43">
        <v>0.25</v>
      </c>
      <c r="D71" s="82" t="s">
        <v>28</v>
      </c>
      <c r="E71" s="68"/>
      <c r="F71" s="43" t="s">
        <v>11</v>
      </c>
      <c r="G71" s="43" t="s">
        <v>29</v>
      </c>
      <c r="H71" s="43" t="s">
        <v>159</v>
      </c>
      <c r="I71" s="39"/>
      <c r="J71" s="75" t="s">
        <v>93</v>
      </c>
    </row>
    <row r="72" spans="1:10" s="1" customFormat="1" ht="82.5" customHeight="1" x14ac:dyDescent="0.2">
      <c r="A72" s="42">
        <v>19</v>
      </c>
      <c r="B72" s="43" t="s">
        <v>148</v>
      </c>
      <c r="C72" s="43">
        <v>0.25</v>
      </c>
      <c r="D72" s="82" t="s">
        <v>28</v>
      </c>
      <c r="E72" s="68"/>
      <c r="F72" s="43" t="s">
        <v>11</v>
      </c>
      <c r="G72" s="43" t="s">
        <v>29</v>
      </c>
      <c r="H72" s="43" t="s">
        <v>159</v>
      </c>
      <c r="I72" s="39"/>
      <c r="J72" s="75" t="s">
        <v>93</v>
      </c>
    </row>
    <row r="73" spans="1:10" s="1" customFormat="1" ht="82.5" customHeight="1" x14ac:dyDescent="0.2">
      <c r="A73" s="42">
        <v>20</v>
      </c>
      <c r="B73" s="43" t="s">
        <v>149</v>
      </c>
      <c r="C73" s="43">
        <v>0.25</v>
      </c>
      <c r="D73" s="82" t="s">
        <v>28</v>
      </c>
      <c r="E73" s="68"/>
      <c r="F73" s="43" t="s">
        <v>11</v>
      </c>
      <c r="G73" s="43" t="s">
        <v>29</v>
      </c>
      <c r="H73" s="43" t="s">
        <v>159</v>
      </c>
      <c r="I73" s="39"/>
      <c r="J73" s="75" t="s">
        <v>93</v>
      </c>
    </row>
    <row r="74" spans="1:10" ht="82.5" customHeight="1" x14ac:dyDescent="0.25">
      <c r="A74" s="42">
        <v>21</v>
      </c>
      <c r="B74" s="43" t="s">
        <v>150</v>
      </c>
      <c r="C74" s="43">
        <v>0.25</v>
      </c>
      <c r="D74" s="82" t="s">
        <v>28</v>
      </c>
      <c r="E74" s="68"/>
      <c r="F74" s="43" t="s">
        <v>11</v>
      </c>
      <c r="G74" s="43" t="s">
        <v>29</v>
      </c>
      <c r="H74" s="43" t="s">
        <v>159</v>
      </c>
      <c r="I74" s="42"/>
      <c r="J74" s="75" t="s">
        <v>93</v>
      </c>
    </row>
    <row r="75" spans="1:10" s="1" customFormat="1" ht="82.5" customHeight="1" x14ac:dyDescent="0.2">
      <c r="A75" s="42">
        <v>22</v>
      </c>
      <c r="B75" s="43" t="s">
        <v>151</v>
      </c>
      <c r="C75" s="43">
        <v>0.25</v>
      </c>
      <c r="D75" s="82" t="s">
        <v>28</v>
      </c>
      <c r="E75" s="68"/>
      <c r="F75" s="43" t="s">
        <v>11</v>
      </c>
      <c r="G75" s="43" t="s">
        <v>29</v>
      </c>
      <c r="H75" s="43" t="s">
        <v>159</v>
      </c>
      <c r="I75" s="42"/>
      <c r="J75" s="75" t="s">
        <v>93</v>
      </c>
    </row>
    <row r="76" spans="1:10" s="1" customFormat="1" ht="82.5" customHeight="1" x14ac:dyDescent="0.2">
      <c r="A76" s="42">
        <v>23</v>
      </c>
      <c r="B76" s="43" t="s">
        <v>153</v>
      </c>
      <c r="C76" s="43">
        <v>0.25</v>
      </c>
      <c r="D76" s="82" t="s">
        <v>28</v>
      </c>
      <c r="E76" s="68"/>
      <c r="F76" s="43" t="s">
        <v>11</v>
      </c>
      <c r="G76" s="43" t="s">
        <v>29</v>
      </c>
      <c r="H76" s="43" t="s">
        <v>159</v>
      </c>
      <c r="I76" s="42"/>
      <c r="J76" s="75" t="s">
        <v>93</v>
      </c>
    </row>
    <row r="77" spans="1:10" s="1" customFormat="1" ht="82.5" customHeight="1" x14ac:dyDescent="0.2">
      <c r="A77" s="42">
        <v>24</v>
      </c>
      <c r="B77" s="43" t="s">
        <v>152</v>
      </c>
      <c r="C77" s="43">
        <v>0.25</v>
      </c>
      <c r="D77" s="82" t="s">
        <v>28</v>
      </c>
      <c r="E77" s="68"/>
      <c r="F77" s="43" t="s">
        <v>11</v>
      </c>
      <c r="G77" s="43" t="s">
        <v>29</v>
      </c>
      <c r="H77" s="43" t="s">
        <v>159</v>
      </c>
      <c r="I77" s="42"/>
      <c r="J77" s="75" t="s">
        <v>93</v>
      </c>
    </row>
    <row r="78" spans="1:10" ht="82.5" customHeight="1" x14ac:dyDescent="0.25">
      <c r="A78" s="42">
        <v>25</v>
      </c>
      <c r="B78" s="43" t="s">
        <v>154</v>
      </c>
      <c r="C78" s="43">
        <v>0.25</v>
      </c>
      <c r="D78" s="82" t="s">
        <v>28</v>
      </c>
      <c r="E78" s="68"/>
      <c r="F78" s="43" t="s">
        <v>11</v>
      </c>
      <c r="G78" s="43" t="s">
        <v>29</v>
      </c>
      <c r="H78" s="43" t="s">
        <v>159</v>
      </c>
      <c r="I78" s="42"/>
      <c r="J78" s="75" t="s">
        <v>93</v>
      </c>
    </row>
    <row r="79" spans="1:10" s="30" customFormat="1" ht="82.5" customHeight="1" x14ac:dyDescent="0.25">
      <c r="A79" s="42">
        <v>26</v>
      </c>
      <c r="B79" s="43" t="s">
        <v>158</v>
      </c>
      <c r="C79" s="43">
        <v>0.25</v>
      </c>
      <c r="D79" s="82" t="s">
        <v>28</v>
      </c>
      <c r="E79" s="68"/>
      <c r="F79" s="43" t="s">
        <v>11</v>
      </c>
      <c r="G79" s="43" t="s">
        <v>29</v>
      </c>
      <c r="H79" s="43" t="s">
        <v>159</v>
      </c>
      <c r="I79" s="42"/>
      <c r="J79" s="75" t="s">
        <v>93</v>
      </c>
    </row>
    <row r="80" spans="1:10" s="30" customFormat="1" ht="36.75" customHeight="1" x14ac:dyDescent="0.25">
      <c r="A80" s="40">
        <v>26</v>
      </c>
      <c r="B80" s="40"/>
      <c r="C80" s="41">
        <f>SUM(C54:C79)</f>
        <v>6.77</v>
      </c>
      <c r="D80" s="42"/>
      <c r="E80" s="42"/>
      <c r="F80" s="42"/>
      <c r="G80" s="42"/>
      <c r="H80" s="42"/>
      <c r="I80" s="42"/>
      <c r="J80" s="42"/>
    </row>
    <row r="81" spans="1:10" s="30" customFormat="1" ht="43.5" customHeight="1" x14ac:dyDescent="0.25">
      <c r="A81" s="160" t="s">
        <v>94</v>
      </c>
      <c r="B81" s="161"/>
      <c r="C81" s="161"/>
      <c r="D81" s="161"/>
      <c r="E81" s="161"/>
      <c r="F81" s="161"/>
      <c r="G81" s="161"/>
      <c r="H81" s="161"/>
      <c r="I81" s="161"/>
      <c r="J81" s="162"/>
    </row>
    <row r="82" spans="1:10" s="30" customFormat="1" ht="81" customHeight="1" x14ac:dyDescent="0.25">
      <c r="A82" s="42">
        <v>1</v>
      </c>
      <c r="B82" s="43" t="s">
        <v>155</v>
      </c>
      <c r="C82" s="43">
        <v>0.25</v>
      </c>
      <c r="D82" s="82" t="s">
        <v>28</v>
      </c>
      <c r="E82" s="68"/>
      <c r="F82" s="43" t="s">
        <v>11</v>
      </c>
      <c r="G82" s="43" t="s">
        <v>29</v>
      </c>
      <c r="H82" s="43" t="s">
        <v>159</v>
      </c>
      <c r="I82" s="42"/>
      <c r="J82" s="75" t="s">
        <v>548</v>
      </c>
    </row>
    <row r="83" spans="1:10" s="30" customFormat="1" ht="81" customHeight="1" x14ac:dyDescent="0.25">
      <c r="A83" s="42">
        <f>A82+1</f>
        <v>2</v>
      </c>
      <c r="B83" s="43" t="s">
        <v>495</v>
      </c>
      <c r="C83" s="43">
        <v>0.2</v>
      </c>
      <c r="D83" s="82" t="s">
        <v>28</v>
      </c>
      <c r="E83" s="68"/>
      <c r="F83" s="43" t="s">
        <v>11</v>
      </c>
      <c r="G83" s="43" t="s">
        <v>29</v>
      </c>
      <c r="H83" s="43" t="s">
        <v>159</v>
      </c>
      <c r="I83" s="42"/>
      <c r="J83" s="75" t="s">
        <v>548</v>
      </c>
    </row>
    <row r="84" spans="1:10" s="30" customFormat="1" ht="81" customHeight="1" x14ac:dyDescent="0.25">
      <c r="A84" s="42">
        <f t="shared" ref="A84:A85" si="0">A83+1</f>
        <v>3</v>
      </c>
      <c r="B84" s="43" t="s">
        <v>156</v>
      </c>
      <c r="C84" s="43">
        <v>0.25</v>
      </c>
      <c r="D84" s="82" t="s">
        <v>28</v>
      </c>
      <c r="E84" s="68"/>
      <c r="F84" s="43" t="s">
        <v>11</v>
      </c>
      <c r="G84" s="43" t="s">
        <v>29</v>
      </c>
      <c r="H84" s="43" t="s">
        <v>161</v>
      </c>
      <c r="I84" s="42"/>
      <c r="J84" s="75" t="s">
        <v>548</v>
      </c>
    </row>
    <row r="85" spans="1:10" s="30" customFormat="1" ht="81" customHeight="1" x14ac:dyDescent="0.25">
      <c r="A85" s="42">
        <f t="shared" si="0"/>
        <v>4</v>
      </c>
      <c r="B85" s="43" t="s">
        <v>157</v>
      </c>
      <c r="C85" s="43">
        <v>0.25</v>
      </c>
      <c r="D85" s="82" t="s">
        <v>28</v>
      </c>
      <c r="E85" s="68"/>
      <c r="F85" s="43" t="s">
        <v>11</v>
      </c>
      <c r="G85" s="43" t="s">
        <v>29</v>
      </c>
      <c r="H85" s="43" t="s">
        <v>160</v>
      </c>
      <c r="I85" s="42"/>
      <c r="J85" s="75" t="s">
        <v>548</v>
      </c>
    </row>
    <row r="86" spans="1:10" s="30" customFormat="1" ht="43.5" customHeight="1" x14ac:dyDescent="0.25">
      <c r="A86" s="40">
        <v>4</v>
      </c>
      <c r="B86" s="40"/>
      <c r="C86" s="58">
        <f>SUM(C82:C85)</f>
        <v>0.95</v>
      </c>
      <c r="D86" s="42"/>
      <c r="E86" s="42"/>
      <c r="F86" s="42"/>
      <c r="G86" s="42"/>
      <c r="H86" s="42"/>
      <c r="I86" s="42"/>
      <c r="J86" s="42"/>
    </row>
    <row r="87" spans="1:10" s="1" customFormat="1" ht="55.5" customHeight="1" x14ac:dyDescent="0.2">
      <c r="A87" s="160" t="s">
        <v>95</v>
      </c>
      <c r="B87" s="161"/>
      <c r="C87" s="161"/>
      <c r="D87" s="161"/>
      <c r="E87" s="161"/>
      <c r="F87" s="161"/>
      <c r="G87" s="161"/>
      <c r="H87" s="161"/>
      <c r="I87" s="161"/>
      <c r="J87" s="162"/>
    </row>
    <row r="88" spans="1:10" ht="72.75" customHeight="1" x14ac:dyDescent="0.25">
      <c r="A88" s="49">
        <v>1</v>
      </c>
      <c r="B88" s="43" t="s">
        <v>191</v>
      </c>
      <c r="C88" s="79">
        <v>0.2</v>
      </c>
      <c r="D88" s="82" t="s">
        <v>28</v>
      </c>
      <c r="E88" s="68"/>
      <c r="F88" s="43" t="s">
        <v>11</v>
      </c>
      <c r="G88" s="43" t="s">
        <v>29</v>
      </c>
      <c r="H88" s="43" t="s">
        <v>159</v>
      </c>
      <c r="I88" s="42"/>
      <c r="J88" s="75" t="s">
        <v>96</v>
      </c>
    </row>
    <row r="89" spans="1:10" s="1" customFormat="1" ht="72.75" customHeight="1" x14ac:dyDescent="0.2">
      <c r="A89" s="49">
        <f>A88+1</f>
        <v>2</v>
      </c>
      <c r="B89" s="43" t="s">
        <v>192</v>
      </c>
      <c r="C89" s="78">
        <v>0.25</v>
      </c>
      <c r="D89" s="82" t="s">
        <v>28</v>
      </c>
      <c r="E89" s="68"/>
      <c r="F89" s="43" t="s">
        <v>11</v>
      </c>
      <c r="G89" s="43" t="s">
        <v>29</v>
      </c>
      <c r="H89" s="43" t="s">
        <v>159</v>
      </c>
      <c r="I89" s="42"/>
      <c r="J89" s="75" t="s">
        <v>96</v>
      </c>
    </row>
    <row r="90" spans="1:10" s="1" customFormat="1" ht="72.75" customHeight="1" x14ac:dyDescent="0.2">
      <c r="A90" s="49">
        <f t="shared" ref="A90:A112" si="1">A89+1</f>
        <v>3</v>
      </c>
      <c r="B90" s="43" t="s">
        <v>193</v>
      </c>
      <c r="C90" s="78">
        <v>0.25</v>
      </c>
      <c r="D90" s="82" t="s">
        <v>28</v>
      </c>
      <c r="E90" s="68"/>
      <c r="F90" s="43" t="s">
        <v>11</v>
      </c>
      <c r="G90" s="43" t="s">
        <v>29</v>
      </c>
      <c r="H90" s="43" t="s">
        <v>159</v>
      </c>
      <c r="I90" s="42"/>
      <c r="J90" s="75" t="s">
        <v>96</v>
      </c>
    </row>
    <row r="91" spans="1:10" ht="72.75" customHeight="1" x14ac:dyDescent="0.25">
      <c r="A91" s="49">
        <f t="shared" si="1"/>
        <v>4</v>
      </c>
      <c r="B91" s="43" t="s">
        <v>194</v>
      </c>
      <c r="C91" s="78">
        <v>0.25</v>
      </c>
      <c r="D91" s="82" t="s">
        <v>28</v>
      </c>
      <c r="E91" s="68"/>
      <c r="F91" s="43" t="s">
        <v>11</v>
      </c>
      <c r="G91" s="43" t="s">
        <v>29</v>
      </c>
      <c r="H91" s="43" t="s">
        <v>159</v>
      </c>
      <c r="I91" s="42"/>
      <c r="J91" s="75" t="s">
        <v>96</v>
      </c>
    </row>
    <row r="92" spans="1:10" s="1" customFormat="1" ht="72.75" customHeight="1" x14ac:dyDescent="0.2">
      <c r="A92" s="49">
        <f t="shared" si="1"/>
        <v>5</v>
      </c>
      <c r="B92" s="43" t="s">
        <v>195</v>
      </c>
      <c r="C92" s="78">
        <v>0.25</v>
      </c>
      <c r="D92" s="82" t="s">
        <v>28</v>
      </c>
      <c r="E92" s="68"/>
      <c r="F92" s="43" t="s">
        <v>11</v>
      </c>
      <c r="G92" s="43" t="s">
        <v>29</v>
      </c>
      <c r="H92" s="43" t="s">
        <v>159</v>
      </c>
      <c r="I92" s="42"/>
      <c r="J92" s="75" t="s">
        <v>96</v>
      </c>
    </row>
    <row r="93" spans="1:10" s="1" customFormat="1" ht="72.75" customHeight="1" x14ac:dyDescent="0.2">
      <c r="A93" s="49">
        <f t="shared" si="1"/>
        <v>6</v>
      </c>
      <c r="B93" s="43" t="s">
        <v>196</v>
      </c>
      <c r="C93" s="78">
        <v>0.24</v>
      </c>
      <c r="D93" s="82" t="s">
        <v>28</v>
      </c>
      <c r="E93" s="68"/>
      <c r="F93" s="43" t="s">
        <v>11</v>
      </c>
      <c r="G93" s="43" t="s">
        <v>29</v>
      </c>
      <c r="H93" s="43" t="s">
        <v>159</v>
      </c>
      <c r="I93" s="42"/>
      <c r="J93" s="75" t="s">
        <v>96</v>
      </c>
    </row>
    <row r="94" spans="1:10" s="1" customFormat="1" ht="72.75" customHeight="1" x14ac:dyDescent="0.2">
      <c r="A94" s="49">
        <f t="shared" si="1"/>
        <v>7</v>
      </c>
      <c r="B94" s="43" t="s">
        <v>197</v>
      </c>
      <c r="C94" s="78">
        <v>0.25</v>
      </c>
      <c r="D94" s="82" t="s">
        <v>28</v>
      </c>
      <c r="E94" s="68"/>
      <c r="F94" s="43" t="s">
        <v>11</v>
      </c>
      <c r="G94" s="43" t="s">
        <v>29</v>
      </c>
      <c r="H94" s="43" t="s">
        <v>159</v>
      </c>
      <c r="I94" s="42"/>
      <c r="J94" s="75" t="s">
        <v>96</v>
      </c>
    </row>
    <row r="95" spans="1:10" s="1" customFormat="1" ht="72.75" customHeight="1" x14ac:dyDescent="0.2">
      <c r="A95" s="49">
        <f t="shared" si="1"/>
        <v>8</v>
      </c>
      <c r="B95" s="43" t="s">
        <v>198</v>
      </c>
      <c r="C95" s="78">
        <v>0.25</v>
      </c>
      <c r="D95" s="82" t="s">
        <v>28</v>
      </c>
      <c r="E95" s="68"/>
      <c r="F95" s="43" t="s">
        <v>11</v>
      </c>
      <c r="G95" s="43" t="s">
        <v>29</v>
      </c>
      <c r="H95" s="43" t="s">
        <v>159</v>
      </c>
      <c r="I95" s="42"/>
      <c r="J95" s="75" t="s">
        <v>96</v>
      </c>
    </row>
    <row r="96" spans="1:10" s="1" customFormat="1" ht="72.75" customHeight="1" x14ac:dyDescent="0.2">
      <c r="A96" s="49">
        <f t="shared" si="1"/>
        <v>9</v>
      </c>
      <c r="B96" s="43" t="s">
        <v>199</v>
      </c>
      <c r="C96" s="78">
        <v>0.25</v>
      </c>
      <c r="D96" s="82" t="s">
        <v>28</v>
      </c>
      <c r="E96" s="68"/>
      <c r="F96" s="43" t="s">
        <v>11</v>
      </c>
      <c r="G96" s="43" t="s">
        <v>29</v>
      </c>
      <c r="H96" s="43" t="s">
        <v>159</v>
      </c>
      <c r="I96" s="42"/>
      <c r="J96" s="75" t="s">
        <v>96</v>
      </c>
    </row>
    <row r="97" spans="1:10" s="1" customFormat="1" ht="72.75" customHeight="1" x14ac:dyDescent="0.2">
      <c r="A97" s="49">
        <f t="shared" si="1"/>
        <v>10</v>
      </c>
      <c r="B97" s="43" t="s">
        <v>200</v>
      </c>
      <c r="C97" s="78">
        <v>0.25</v>
      </c>
      <c r="D97" s="82" t="s">
        <v>28</v>
      </c>
      <c r="E97" s="68"/>
      <c r="F97" s="43" t="s">
        <v>11</v>
      </c>
      <c r="G97" s="43" t="s">
        <v>29</v>
      </c>
      <c r="H97" s="43" t="s">
        <v>159</v>
      </c>
      <c r="I97" s="42"/>
      <c r="J97" s="75" t="s">
        <v>96</v>
      </c>
    </row>
    <row r="98" spans="1:10" s="1" customFormat="1" ht="72.75" customHeight="1" x14ac:dyDescent="0.2">
      <c r="A98" s="49">
        <f t="shared" si="1"/>
        <v>11</v>
      </c>
      <c r="B98" s="43" t="s">
        <v>201</v>
      </c>
      <c r="C98" s="78">
        <v>0.25</v>
      </c>
      <c r="D98" s="82" t="s">
        <v>28</v>
      </c>
      <c r="E98" s="68"/>
      <c r="F98" s="43" t="s">
        <v>11</v>
      </c>
      <c r="G98" s="43" t="s">
        <v>29</v>
      </c>
      <c r="H98" s="43" t="s">
        <v>159</v>
      </c>
      <c r="I98" s="42"/>
      <c r="J98" s="75" t="s">
        <v>96</v>
      </c>
    </row>
    <row r="99" spans="1:10" s="1" customFormat="1" ht="72.75" customHeight="1" x14ac:dyDescent="0.2">
      <c r="A99" s="49">
        <f t="shared" si="1"/>
        <v>12</v>
      </c>
      <c r="B99" s="43" t="s">
        <v>202</v>
      </c>
      <c r="C99" s="78">
        <v>0.24</v>
      </c>
      <c r="D99" s="82" t="s">
        <v>28</v>
      </c>
      <c r="E99" s="68"/>
      <c r="F99" s="43" t="s">
        <v>11</v>
      </c>
      <c r="G99" s="43" t="s">
        <v>29</v>
      </c>
      <c r="H99" s="43" t="s">
        <v>159</v>
      </c>
      <c r="I99" s="42"/>
      <c r="J99" s="75" t="s">
        <v>96</v>
      </c>
    </row>
    <row r="100" spans="1:10" s="1" customFormat="1" ht="72.75" customHeight="1" x14ac:dyDescent="0.2">
      <c r="A100" s="49">
        <f t="shared" si="1"/>
        <v>13</v>
      </c>
      <c r="B100" s="43" t="s">
        <v>203</v>
      </c>
      <c r="C100" s="78">
        <v>0.24</v>
      </c>
      <c r="D100" s="82" t="s">
        <v>28</v>
      </c>
      <c r="E100" s="68"/>
      <c r="F100" s="43" t="s">
        <v>11</v>
      </c>
      <c r="G100" s="43" t="s">
        <v>29</v>
      </c>
      <c r="H100" s="43" t="s">
        <v>159</v>
      </c>
      <c r="I100" s="42"/>
      <c r="J100" s="75" t="s">
        <v>96</v>
      </c>
    </row>
    <row r="101" spans="1:10" s="1" customFormat="1" ht="72.75" customHeight="1" x14ac:dyDescent="0.2">
      <c r="A101" s="49">
        <f t="shared" si="1"/>
        <v>14</v>
      </c>
      <c r="B101" s="43" t="s">
        <v>204</v>
      </c>
      <c r="C101" s="78">
        <v>0.25</v>
      </c>
      <c r="D101" s="82" t="s">
        <v>28</v>
      </c>
      <c r="E101" s="68"/>
      <c r="F101" s="43" t="s">
        <v>11</v>
      </c>
      <c r="G101" s="43" t="s">
        <v>29</v>
      </c>
      <c r="H101" s="43" t="s">
        <v>159</v>
      </c>
      <c r="I101" s="42"/>
      <c r="J101" s="75" t="s">
        <v>96</v>
      </c>
    </row>
    <row r="102" spans="1:10" s="1" customFormat="1" ht="72.75" customHeight="1" x14ac:dyDescent="0.2">
      <c r="A102" s="49">
        <f t="shared" si="1"/>
        <v>15</v>
      </c>
      <c r="B102" s="43" t="s">
        <v>205</v>
      </c>
      <c r="C102" s="78">
        <v>0.18</v>
      </c>
      <c r="D102" s="82" t="s">
        <v>28</v>
      </c>
      <c r="E102" s="68"/>
      <c r="F102" s="43" t="s">
        <v>11</v>
      </c>
      <c r="G102" s="43" t="s">
        <v>29</v>
      </c>
      <c r="H102" s="43" t="s">
        <v>159</v>
      </c>
      <c r="I102" s="42"/>
      <c r="J102" s="75" t="s">
        <v>96</v>
      </c>
    </row>
    <row r="103" spans="1:10" s="1" customFormat="1" ht="72.75" customHeight="1" x14ac:dyDescent="0.2">
      <c r="A103" s="49">
        <f t="shared" si="1"/>
        <v>16</v>
      </c>
      <c r="B103" s="43" t="s">
        <v>206</v>
      </c>
      <c r="C103" s="78">
        <v>0.24</v>
      </c>
      <c r="D103" s="82" t="s">
        <v>28</v>
      </c>
      <c r="E103" s="68"/>
      <c r="F103" s="43" t="s">
        <v>11</v>
      </c>
      <c r="G103" s="43" t="s">
        <v>29</v>
      </c>
      <c r="H103" s="43" t="s">
        <v>159</v>
      </c>
      <c r="I103" s="42"/>
      <c r="J103" s="75" t="s">
        <v>96</v>
      </c>
    </row>
    <row r="104" spans="1:10" s="1" customFormat="1" ht="72.75" customHeight="1" x14ac:dyDescent="0.2">
      <c r="A104" s="49">
        <f t="shared" si="1"/>
        <v>17</v>
      </c>
      <c r="B104" s="43" t="s">
        <v>207</v>
      </c>
      <c r="C104" s="78">
        <v>0.24</v>
      </c>
      <c r="D104" s="82" t="s">
        <v>28</v>
      </c>
      <c r="E104" s="68"/>
      <c r="F104" s="43" t="s">
        <v>11</v>
      </c>
      <c r="G104" s="43" t="s">
        <v>29</v>
      </c>
      <c r="H104" s="43" t="s">
        <v>159</v>
      </c>
      <c r="I104" s="42"/>
      <c r="J104" s="75" t="s">
        <v>96</v>
      </c>
    </row>
    <row r="105" spans="1:10" s="1" customFormat="1" ht="72.75" customHeight="1" x14ac:dyDescent="0.2">
      <c r="A105" s="49">
        <f t="shared" si="1"/>
        <v>18</v>
      </c>
      <c r="B105" s="43" t="s">
        <v>208</v>
      </c>
      <c r="C105" s="78">
        <v>0.2</v>
      </c>
      <c r="D105" s="82" t="s">
        <v>28</v>
      </c>
      <c r="E105" s="68"/>
      <c r="F105" s="43" t="s">
        <v>11</v>
      </c>
      <c r="G105" s="43" t="s">
        <v>29</v>
      </c>
      <c r="H105" s="43" t="s">
        <v>159</v>
      </c>
      <c r="I105" s="42"/>
      <c r="J105" s="75" t="s">
        <v>96</v>
      </c>
    </row>
    <row r="106" spans="1:10" s="1" customFormat="1" ht="72.75" customHeight="1" x14ac:dyDescent="0.2">
      <c r="A106" s="49">
        <f t="shared" si="1"/>
        <v>19</v>
      </c>
      <c r="B106" s="43" t="s">
        <v>209</v>
      </c>
      <c r="C106" s="78">
        <v>0.2</v>
      </c>
      <c r="D106" s="82" t="s">
        <v>28</v>
      </c>
      <c r="E106" s="68"/>
      <c r="F106" s="43" t="s">
        <v>11</v>
      </c>
      <c r="G106" s="43" t="s">
        <v>29</v>
      </c>
      <c r="H106" s="43" t="s">
        <v>159</v>
      </c>
      <c r="I106" s="42"/>
      <c r="J106" s="75" t="s">
        <v>96</v>
      </c>
    </row>
    <row r="107" spans="1:10" s="1" customFormat="1" ht="72.75" customHeight="1" x14ac:dyDescent="0.2">
      <c r="A107" s="49">
        <f t="shared" si="1"/>
        <v>20</v>
      </c>
      <c r="B107" s="43" t="s">
        <v>210</v>
      </c>
      <c r="C107" s="78">
        <v>0.2</v>
      </c>
      <c r="D107" s="82" t="s">
        <v>28</v>
      </c>
      <c r="E107" s="68"/>
      <c r="F107" s="43" t="s">
        <v>11</v>
      </c>
      <c r="G107" s="43" t="s">
        <v>29</v>
      </c>
      <c r="H107" s="43" t="s">
        <v>159</v>
      </c>
      <c r="I107" s="42"/>
      <c r="J107" s="75" t="s">
        <v>96</v>
      </c>
    </row>
    <row r="108" spans="1:10" s="1" customFormat="1" ht="72.75" customHeight="1" x14ac:dyDescent="0.2">
      <c r="A108" s="49">
        <f t="shared" si="1"/>
        <v>21</v>
      </c>
      <c r="B108" s="43" t="s">
        <v>211</v>
      </c>
      <c r="C108" s="81">
        <v>0.2</v>
      </c>
      <c r="D108" s="82" t="s">
        <v>28</v>
      </c>
      <c r="E108" s="68"/>
      <c r="F108" s="43" t="s">
        <v>11</v>
      </c>
      <c r="G108" s="43" t="s">
        <v>29</v>
      </c>
      <c r="H108" s="43" t="s">
        <v>159</v>
      </c>
      <c r="I108" s="42"/>
      <c r="J108" s="75" t="s">
        <v>96</v>
      </c>
    </row>
    <row r="109" spans="1:10" s="1" customFormat="1" ht="72.75" customHeight="1" x14ac:dyDescent="0.2">
      <c r="A109" s="49">
        <f t="shared" si="1"/>
        <v>22</v>
      </c>
      <c r="B109" s="80" t="s">
        <v>188</v>
      </c>
      <c r="C109" s="61">
        <v>0.25</v>
      </c>
      <c r="D109" s="82" t="s">
        <v>28</v>
      </c>
      <c r="E109" s="68"/>
      <c r="F109" s="43" t="s">
        <v>11</v>
      </c>
      <c r="G109" s="43" t="s">
        <v>29</v>
      </c>
      <c r="H109" s="43" t="s">
        <v>169</v>
      </c>
      <c r="I109" s="42"/>
      <c r="J109" s="75" t="s">
        <v>96</v>
      </c>
    </row>
    <row r="110" spans="1:10" s="1" customFormat="1" ht="72.75" customHeight="1" x14ac:dyDescent="0.2">
      <c r="A110" s="49">
        <f t="shared" si="1"/>
        <v>23</v>
      </c>
      <c r="B110" s="80" t="s">
        <v>189</v>
      </c>
      <c r="C110" s="61">
        <v>0.2495</v>
      </c>
      <c r="D110" s="82" t="s">
        <v>28</v>
      </c>
      <c r="E110" s="68" t="s">
        <v>212</v>
      </c>
      <c r="F110" s="43" t="s">
        <v>11</v>
      </c>
      <c r="G110" s="43" t="s">
        <v>29</v>
      </c>
      <c r="H110" s="43" t="s">
        <v>169</v>
      </c>
      <c r="I110" s="42"/>
      <c r="J110" s="75" t="s">
        <v>96</v>
      </c>
    </row>
    <row r="111" spans="1:10" s="1" customFormat="1" ht="72.75" customHeight="1" x14ac:dyDescent="0.2">
      <c r="A111" s="49">
        <f t="shared" si="1"/>
        <v>24</v>
      </c>
      <c r="B111" s="80" t="s">
        <v>190</v>
      </c>
      <c r="C111" s="61">
        <v>0.25</v>
      </c>
      <c r="D111" s="82" t="s">
        <v>28</v>
      </c>
      <c r="E111" s="68"/>
      <c r="F111" s="43" t="s">
        <v>11</v>
      </c>
      <c r="G111" s="43" t="s">
        <v>29</v>
      </c>
      <c r="H111" s="43" t="s">
        <v>169</v>
      </c>
      <c r="I111" s="42"/>
      <c r="J111" s="75" t="s">
        <v>96</v>
      </c>
    </row>
    <row r="112" spans="1:10" s="1" customFormat="1" ht="72.75" customHeight="1" x14ac:dyDescent="0.2">
      <c r="A112" s="49">
        <f t="shared" si="1"/>
        <v>25</v>
      </c>
      <c r="B112" s="80" t="s">
        <v>430</v>
      </c>
      <c r="C112" s="61">
        <v>0.25</v>
      </c>
      <c r="D112" s="82" t="s">
        <v>28</v>
      </c>
      <c r="E112" s="68"/>
      <c r="F112" s="43" t="s">
        <v>11</v>
      </c>
      <c r="G112" s="43" t="s">
        <v>29</v>
      </c>
      <c r="H112" s="43" t="s">
        <v>159</v>
      </c>
      <c r="I112" s="43" t="s">
        <v>366</v>
      </c>
      <c r="J112" s="75" t="s">
        <v>96</v>
      </c>
    </row>
    <row r="113" spans="1:10" s="1" customFormat="1" ht="42" customHeight="1" x14ac:dyDescent="0.2">
      <c r="A113" s="40">
        <v>25</v>
      </c>
      <c r="B113" s="55"/>
      <c r="C113" s="64">
        <f>SUM(C88:C112)</f>
        <v>5.8795000000000011</v>
      </c>
      <c r="D113" s="50"/>
      <c r="E113" s="42"/>
      <c r="F113" s="42"/>
      <c r="G113" s="42"/>
      <c r="H113" s="42"/>
      <c r="I113" s="42"/>
      <c r="J113" s="42"/>
    </row>
    <row r="114" spans="1:10" s="1" customFormat="1" ht="50.25" customHeight="1" x14ac:dyDescent="0.2">
      <c r="A114" s="176" t="s">
        <v>97</v>
      </c>
      <c r="B114" s="177"/>
      <c r="C114" s="177"/>
      <c r="D114" s="177"/>
      <c r="E114" s="177"/>
      <c r="F114" s="177"/>
      <c r="G114" s="177"/>
      <c r="H114" s="177"/>
      <c r="I114" s="177"/>
      <c r="J114" s="178"/>
    </row>
    <row r="115" spans="1:10" s="1" customFormat="1" ht="78.75" customHeight="1" x14ac:dyDescent="0.2">
      <c r="A115" s="42">
        <v>1</v>
      </c>
      <c r="B115" s="43" t="s">
        <v>162</v>
      </c>
      <c r="C115" s="43">
        <v>0.16</v>
      </c>
      <c r="D115" s="82" t="s">
        <v>28</v>
      </c>
      <c r="E115" s="68"/>
      <c r="F115" s="43" t="s">
        <v>11</v>
      </c>
      <c r="G115" s="43" t="s">
        <v>29</v>
      </c>
      <c r="H115" s="43" t="s">
        <v>159</v>
      </c>
      <c r="I115" s="42"/>
      <c r="J115" s="75" t="s">
        <v>547</v>
      </c>
    </row>
    <row r="116" spans="1:10" s="1" customFormat="1" ht="78.75" customHeight="1" x14ac:dyDescent="0.2">
      <c r="A116" s="42">
        <v>2</v>
      </c>
      <c r="B116" s="43" t="s">
        <v>488</v>
      </c>
      <c r="C116" s="43">
        <v>0.3</v>
      </c>
      <c r="D116" s="82" t="s">
        <v>28</v>
      </c>
      <c r="E116" s="68"/>
      <c r="F116" s="43" t="s">
        <v>11</v>
      </c>
      <c r="G116" s="43" t="s">
        <v>29</v>
      </c>
      <c r="H116" s="43" t="s">
        <v>159</v>
      </c>
      <c r="I116" s="43" t="s">
        <v>549</v>
      </c>
      <c r="J116" s="75" t="s">
        <v>547</v>
      </c>
    </row>
    <row r="117" spans="1:10" s="1" customFormat="1" ht="78.75" customHeight="1" x14ac:dyDescent="0.2">
      <c r="A117" s="42">
        <v>3</v>
      </c>
      <c r="B117" s="43" t="s">
        <v>550</v>
      </c>
      <c r="C117" s="43">
        <v>0.25</v>
      </c>
      <c r="D117" s="82" t="s">
        <v>28</v>
      </c>
      <c r="E117" s="68"/>
      <c r="F117" s="43" t="s">
        <v>11</v>
      </c>
      <c r="G117" s="43" t="s">
        <v>29</v>
      </c>
      <c r="H117" s="43" t="s">
        <v>159</v>
      </c>
      <c r="I117" s="43"/>
      <c r="J117" s="75" t="s">
        <v>547</v>
      </c>
    </row>
    <row r="118" spans="1:10" s="1" customFormat="1" ht="78.75" customHeight="1" x14ac:dyDescent="0.2">
      <c r="A118" s="42">
        <v>4</v>
      </c>
      <c r="B118" s="43" t="s">
        <v>551</v>
      </c>
      <c r="C118" s="43">
        <v>0.25</v>
      </c>
      <c r="D118" s="82" t="s">
        <v>28</v>
      </c>
      <c r="E118" s="68"/>
      <c r="F118" s="43" t="s">
        <v>11</v>
      </c>
      <c r="G118" s="43" t="s">
        <v>29</v>
      </c>
      <c r="H118" s="43" t="s">
        <v>159</v>
      </c>
      <c r="I118" s="43"/>
      <c r="J118" s="75" t="s">
        <v>547</v>
      </c>
    </row>
    <row r="119" spans="1:10" s="1" customFormat="1" ht="39.75" customHeight="1" x14ac:dyDescent="0.35">
      <c r="A119" s="40">
        <v>4</v>
      </c>
      <c r="B119" s="57"/>
      <c r="C119" s="40">
        <f>SUM(C115:C118)</f>
        <v>0.96</v>
      </c>
      <c r="D119" s="47"/>
      <c r="E119" s="48"/>
      <c r="F119" s="47"/>
      <c r="G119" s="47"/>
      <c r="H119" s="47"/>
      <c r="I119" s="47"/>
      <c r="J119" s="36"/>
    </row>
    <row r="120" spans="1:10" s="1" customFormat="1" ht="48.75" customHeight="1" x14ac:dyDescent="0.2">
      <c r="A120" s="160" t="s">
        <v>98</v>
      </c>
      <c r="B120" s="161"/>
      <c r="C120" s="161"/>
      <c r="D120" s="161"/>
      <c r="E120" s="161"/>
      <c r="F120" s="161"/>
      <c r="G120" s="161"/>
      <c r="H120" s="161"/>
      <c r="I120" s="161"/>
      <c r="J120" s="162"/>
    </row>
    <row r="121" spans="1:10" s="1" customFormat="1" ht="78.75" customHeight="1" x14ac:dyDescent="0.2">
      <c r="A121" s="43">
        <v>1</v>
      </c>
      <c r="B121" s="77" t="s">
        <v>163</v>
      </c>
      <c r="C121" s="77">
        <v>0.25</v>
      </c>
      <c r="D121" s="82" t="s">
        <v>28</v>
      </c>
      <c r="E121" s="68"/>
      <c r="F121" s="43" t="s">
        <v>11</v>
      </c>
      <c r="G121" s="43" t="s">
        <v>29</v>
      </c>
      <c r="H121" s="43" t="s">
        <v>159</v>
      </c>
      <c r="I121" s="42"/>
      <c r="J121" s="75" t="s">
        <v>431</v>
      </c>
    </row>
    <row r="122" spans="1:10" s="1" customFormat="1" ht="78.75" customHeight="1" x14ac:dyDescent="0.2">
      <c r="A122" s="43">
        <f>A121+1</f>
        <v>2</v>
      </c>
      <c r="B122" s="77" t="s">
        <v>533</v>
      </c>
      <c r="C122" s="77">
        <v>1</v>
      </c>
      <c r="D122" s="82" t="s">
        <v>28</v>
      </c>
      <c r="E122" s="68"/>
      <c r="F122" s="43" t="s">
        <v>11</v>
      </c>
      <c r="G122" s="43" t="s">
        <v>29</v>
      </c>
      <c r="H122" s="43" t="s">
        <v>159</v>
      </c>
      <c r="I122" s="42"/>
      <c r="J122" s="75" t="s">
        <v>431</v>
      </c>
    </row>
    <row r="123" spans="1:10" ht="78.75" customHeight="1" x14ac:dyDescent="0.25">
      <c r="A123" s="43">
        <f t="shared" ref="A123:A129" si="2">A122+1</f>
        <v>3</v>
      </c>
      <c r="B123" s="77" t="s">
        <v>164</v>
      </c>
      <c r="C123" s="77">
        <v>0.25</v>
      </c>
      <c r="D123" s="82" t="s">
        <v>28</v>
      </c>
      <c r="E123" s="68"/>
      <c r="F123" s="43" t="s">
        <v>11</v>
      </c>
      <c r="G123" s="43" t="s">
        <v>29</v>
      </c>
      <c r="H123" s="43" t="s">
        <v>159</v>
      </c>
      <c r="I123" s="42"/>
      <c r="J123" s="75" t="s">
        <v>431</v>
      </c>
    </row>
    <row r="124" spans="1:10" ht="78.75" customHeight="1" x14ac:dyDescent="0.25">
      <c r="A124" s="43">
        <f t="shared" si="2"/>
        <v>4</v>
      </c>
      <c r="B124" s="77" t="s">
        <v>165</v>
      </c>
      <c r="C124" s="77">
        <v>0.25</v>
      </c>
      <c r="D124" s="82" t="s">
        <v>28</v>
      </c>
      <c r="E124" s="68"/>
      <c r="F124" s="43" t="s">
        <v>11</v>
      </c>
      <c r="G124" s="43" t="s">
        <v>29</v>
      </c>
      <c r="H124" s="43" t="s">
        <v>159</v>
      </c>
      <c r="I124" s="42"/>
      <c r="J124" s="75" t="s">
        <v>431</v>
      </c>
    </row>
    <row r="125" spans="1:10" s="1" customFormat="1" ht="78.75" customHeight="1" x14ac:dyDescent="0.2">
      <c r="A125" s="43">
        <f t="shared" si="2"/>
        <v>5</v>
      </c>
      <c r="B125" s="77" t="s">
        <v>166</v>
      </c>
      <c r="C125" s="77">
        <v>0.25</v>
      </c>
      <c r="D125" s="82" t="s">
        <v>28</v>
      </c>
      <c r="E125" s="68"/>
      <c r="F125" s="43" t="s">
        <v>11</v>
      </c>
      <c r="G125" s="43" t="s">
        <v>29</v>
      </c>
      <c r="H125" s="43" t="s">
        <v>159</v>
      </c>
      <c r="I125" s="42"/>
      <c r="J125" s="75" t="s">
        <v>431</v>
      </c>
    </row>
    <row r="126" spans="1:10" s="1" customFormat="1" ht="78.75" customHeight="1" x14ac:dyDescent="0.2">
      <c r="A126" s="43">
        <f t="shared" si="2"/>
        <v>6</v>
      </c>
      <c r="B126" s="77" t="s">
        <v>168</v>
      </c>
      <c r="C126" s="77">
        <v>0.25</v>
      </c>
      <c r="D126" s="82" t="s">
        <v>28</v>
      </c>
      <c r="E126" s="68"/>
      <c r="F126" s="43" t="s">
        <v>11</v>
      </c>
      <c r="G126" s="43" t="s">
        <v>29</v>
      </c>
      <c r="H126" s="43" t="s">
        <v>167</v>
      </c>
      <c r="I126" s="42"/>
      <c r="J126" s="75" t="s">
        <v>431</v>
      </c>
    </row>
    <row r="127" spans="1:10" s="1" customFormat="1" ht="78.75" customHeight="1" x14ac:dyDescent="0.2">
      <c r="A127" s="43">
        <f t="shared" si="2"/>
        <v>7</v>
      </c>
      <c r="B127" s="77" t="s">
        <v>170</v>
      </c>
      <c r="C127" s="77">
        <v>0.25</v>
      </c>
      <c r="D127" s="82" t="s">
        <v>28</v>
      </c>
      <c r="E127" s="68"/>
      <c r="F127" s="43" t="s">
        <v>11</v>
      </c>
      <c r="G127" s="43" t="s">
        <v>29</v>
      </c>
      <c r="H127" s="43" t="s">
        <v>169</v>
      </c>
      <c r="I127" s="42"/>
      <c r="J127" s="75" t="s">
        <v>431</v>
      </c>
    </row>
    <row r="128" spans="1:10" s="1" customFormat="1" ht="78.75" customHeight="1" x14ac:dyDescent="0.2">
      <c r="A128" s="43">
        <f t="shared" si="2"/>
        <v>8</v>
      </c>
      <c r="B128" s="77" t="s">
        <v>171</v>
      </c>
      <c r="C128" s="77">
        <v>0.25</v>
      </c>
      <c r="D128" s="82" t="s">
        <v>28</v>
      </c>
      <c r="E128" s="68"/>
      <c r="F128" s="43" t="s">
        <v>11</v>
      </c>
      <c r="G128" s="43" t="s">
        <v>29</v>
      </c>
      <c r="H128" s="43" t="s">
        <v>169</v>
      </c>
      <c r="I128" s="42"/>
      <c r="J128" s="75" t="s">
        <v>431</v>
      </c>
    </row>
    <row r="129" spans="1:10" s="1" customFormat="1" ht="78.75" customHeight="1" x14ac:dyDescent="0.2">
      <c r="A129" s="43">
        <f t="shared" si="2"/>
        <v>9</v>
      </c>
      <c r="B129" s="77" t="s">
        <v>172</v>
      </c>
      <c r="C129" s="77">
        <v>0.25</v>
      </c>
      <c r="D129" s="82" t="s">
        <v>28</v>
      </c>
      <c r="E129" s="68"/>
      <c r="F129" s="43" t="s">
        <v>11</v>
      </c>
      <c r="G129" s="43" t="s">
        <v>29</v>
      </c>
      <c r="H129" s="43" t="s">
        <v>169</v>
      </c>
      <c r="I129" s="42"/>
      <c r="J129" s="75" t="s">
        <v>431</v>
      </c>
    </row>
    <row r="130" spans="1:10" s="1" customFormat="1" ht="78.75" customHeight="1" x14ac:dyDescent="0.2">
      <c r="A130" s="122">
        <v>9</v>
      </c>
      <c r="B130" s="77"/>
      <c r="C130" s="122">
        <f>SUM(C121:C129)</f>
        <v>3</v>
      </c>
      <c r="D130" s="82"/>
      <c r="E130" s="68"/>
      <c r="F130" s="43"/>
      <c r="G130" s="43"/>
      <c r="H130" s="43"/>
      <c r="I130" s="42"/>
      <c r="J130" s="83"/>
    </row>
    <row r="131" spans="1:10" s="1" customFormat="1" ht="51" customHeight="1" x14ac:dyDescent="0.2">
      <c r="A131" s="160" t="s">
        <v>99</v>
      </c>
      <c r="B131" s="169"/>
      <c r="C131" s="169"/>
      <c r="D131" s="169"/>
      <c r="E131" s="169"/>
      <c r="F131" s="169"/>
      <c r="G131" s="169"/>
      <c r="H131" s="169"/>
      <c r="I131" s="169"/>
      <c r="J131" s="170"/>
    </row>
    <row r="132" spans="1:10" s="1" customFormat="1" ht="76.5" customHeight="1" x14ac:dyDescent="0.2">
      <c r="A132" s="42">
        <v>1</v>
      </c>
      <c r="B132" s="43" t="s">
        <v>174</v>
      </c>
      <c r="C132" s="149">
        <v>0.25</v>
      </c>
      <c r="D132" s="43" t="s">
        <v>28</v>
      </c>
      <c r="E132" s="68" t="s">
        <v>173</v>
      </c>
      <c r="F132" s="43" t="s">
        <v>11</v>
      </c>
      <c r="G132" s="43" t="s">
        <v>29</v>
      </c>
      <c r="H132" s="43" t="s">
        <v>159</v>
      </c>
      <c r="I132" s="42"/>
      <c r="J132" s="43" t="s">
        <v>552</v>
      </c>
    </row>
    <row r="133" spans="1:10" s="85" customFormat="1" ht="75.75" customHeight="1" x14ac:dyDescent="0.25">
      <c r="A133" s="42">
        <v>2</v>
      </c>
      <c r="B133" s="43" t="s">
        <v>458</v>
      </c>
      <c r="C133" s="51">
        <v>0.20799999999999999</v>
      </c>
      <c r="D133" s="43" t="s">
        <v>28</v>
      </c>
      <c r="E133" s="68" t="s">
        <v>459</v>
      </c>
      <c r="F133" s="43" t="s">
        <v>11</v>
      </c>
      <c r="G133" s="43" t="s">
        <v>29</v>
      </c>
      <c r="H133" s="43" t="s">
        <v>159</v>
      </c>
      <c r="I133" s="42"/>
      <c r="J133" s="43" t="s">
        <v>552</v>
      </c>
    </row>
    <row r="134" spans="1:10" ht="33.75" customHeight="1" x14ac:dyDescent="0.25">
      <c r="A134" s="40">
        <v>2</v>
      </c>
      <c r="B134" s="42"/>
      <c r="C134" s="41">
        <f>SUM(C132:C133)</f>
        <v>0.45799999999999996</v>
      </c>
      <c r="D134" s="42"/>
      <c r="E134" s="42"/>
      <c r="F134" s="42"/>
      <c r="G134" s="42"/>
      <c r="H134" s="42"/>
      <c r="I134" s="42"/>
      <c r="J134" s="42"/>
    </row>
    <row r="135" spans="1:10" ht="80.25" customHeight="1" x14ac:dyDescent="0.25">
      <c r="A135" s="160" t="s">
        <v>100</v>
      </c>
      <c r="B135" s="171"/>
      <c r="C135" s="171"/>
      <c r="D135" s="161"/>
      <c r="E135" s="161"/>
      <c r="F135" s="161"/>
      <c r="G135" s="161"/>
      <c r="H135" s="161"/>
      <c r="I135" s="161"/>
      <c r="J135" s="162"/>
    </row>
    <row r="136" spans="1:10" ht="85.5" customHeight="1" x14ac:dyDescent="0.25">
      <c r="A136" s="49">
        <v>1</v>
      </c>
      <c r="B136" s="71" t="s">
        <v>122</v>
      </c>
      <c r="C136" s="86">
        <v>0.25</v>
      </c>
      <c r="D136" s="82" t="s">
        <v>28</v>
      </c>
      <c r="E136" s="42"/>
      <c r="F136" s="43" t="s">
        <v>11</v>
      </c>
      <c r="G136" s="43" t="s">
        <v>29</v>
      </c>
      <c r="H136" s="43" t="s">
        <v>112</v>
      </c>
      <c r="I136" s="42"/>
      <c r="J136" s="43" t="s">
        <v>101</v>
      </c>
    </row>
    <row r="137" spans="1:10" ht="85.5" customHeight="1" x14ac:dyDescent="0.25">
      <c r="A137" s="49">
        <v>2</v>
      </c>
      <c r="B137" s="71" t="s">
        <v>123</v>
      </c>
      <c r="C137" s="86">
        <v>0.2</v>
      </c>
      <c r="D137" s="82" t="s">
        <v>28</v>
      </c>
      <c r="E137" s="42"/>
      <c r="F137" s="43" t="s">
        <v>11</v>
      </c>
      <c r="G137" s="43" t="s">
        <v>29</v>
      </c>
      <c r="H137" s="43" t="s">
        <v>112</v>
      </c>
      <c r="I137" s="42"/>
      <c r="J137" s="43" t="s">
        <v>101</v>
      </c>
    </row>
    <row r="138" spans="1:10" ht="85.5" customHeight="1" x14ac:dyDescent="0.25">
      <c r="A138" s="49">
        <v>3</v>
      </c>
      <c r="B138" s="71" t="s">
        <v>124</v>
      </c>
      <c r="C138" s="86">
        <v>0.25</v>
      </c>
      <c r="D138" s="82" t="s">
        <v>28</v>
      </c>
      <c r="E138" s="42"/>
      <c r="F138" s="43" t="s">
        <v>11</v>
      </c>
      <c r="G138" s="43" t="s">
        <v>29</v>
      </c>
      <c r="H138" s="43" t="s">
        <v>112</v>
      </c>
      <c r="I138" s="42"/>
      <c r="J138" s="43" t="s">
        <v>101</v>
      </c>
    </row>
    <row r="139" spans="1:10" ht="85.5" customHeight="1" x14ac:dyDescent="0.25">
      <c r="A139" s="49">
        <v>4</v>
      </c>
      <c r="B139" s="71" t="s">
        <v>126</v>
      </c>
      <c r="C139" s="86">
        <v>0.25</v>
      </c>
      <c r="D139" s="82" t="s">
        <v>28</v>
      </c>
      <c r="E139" s="42"/>
      <c r="F139" s="43" t="s">
        <v>11</v>
      </c>
      <c r="G139" s="43" t="s">
        <v>29</v>
      </c>
      <c r="H139" s="43" t="s">
        <v>112</v>
      </c>
      <c r="I139" s="42"/>
      <c r="J139" s="43" t="s">
        <v>101</v>
      </c>
    </row>
    <row r="140" spans="1:10" ht="85.5" customHeight="1" x14ac:dyDescent="0.25">
      <c r="A140" s="49">
        <v>5</v>
      </c>
      <c r="B140" s="71" t="s">
        <v>125</v>
      </c>
      <c r="C140" s="72">
        <v>0.24929999999999999</v>
      </c>
      <c r="D140" s="82" t="s">
        <v>28</v>
      </c>
      <c r="E140" s="46" t="s">
        <v>127</v>
      </c>
      <c r="F140" s="43" t="s">
        <v>11</v>
      </c>
      <c r="G140" s="43" t="s">
        <v>29</v>
      </c>
      <c r="H140" s="43" t="s">
        <v>112</v>
      </c>
      <c r="I140" s="42"/>
      <c r="J140" s="43" t="s">
        <v>101</v>
      </c>
    </row>
    <row r="141" spans="1:10" ht="33.75" customHeight="1" x14ac:dyDescent="0.25">
      <c r="A141" s="69">
        <v>5</v>
      </c>
      <c r="B141" s="40"/>
      <c r="C141" s="41">
        <f>SUM(C136:C140)</f>
        <v>1.1993</v>
      </c>
      <c r="D141" s="70"/>
      <c r="E141" s="48"/>
      <c r="F141" s="47"/>
      <c r="G141" s="47"/>
      <c r="H141" s="47"/>
      <c r="I141" s="47"/>
      <c r="J141" s="47"/>
    </row>
    <row r="142" spans="1:10" s="1" customFormat="1" ht="59.25" customHeight="1" x14ac:dyDescent="0.2">
      <c r="A142" s="172" t="s">
        <v>102</v>
      </c>
      <c r="B142" s="173"/>
      <c r="C142" s="173"/>
      <c r="D142" s="173"/>
      <c r="E142" s="173"/>
      <c r="F142" s="173"/>
      <c r="G142" s="173"/>
      <c r="H142" s="173"/>
      <c r="I142" s="173"/>
      <c r="J142" s="174"/>
    </row>
    <row r="143" spans="1:10" s="1" customFormat="1" ht="83.25" customHeight="1" x14ac:dyDescent="0.2">
      <c r="A143" s="42">
        <v>1</v>
      </c>
      <c r="B143" s="43" t="s">
        <v>180</v>
      </c>
      <c r="C143" s="43">
        <v>0.25</v>
      </c>
      <c r="D143" s="82" t="s">
        <v>28</v>
      </c>
      <c r="E143" s="37"/>
      <c r="F143" s="43" t="s">
        <v>11</v>
      </c>
      <c r="G143" s="43" t="s">
        <v>29</v>
      </c>
      <c r="H143" s="43" t="s">
        <v>186</v>
      </c>
      <c r="I143" s="45"/>
      <c r="J143" s="83" t="s">
        <v>103</v>
      </c>
    </row>
    <row r="144" spans="1:10" s="1" customFormat="1" ht="83.25" customHeight="1" x14ac:dyDescent="0.2">
      <c r="A144" s="42">
        <v>2</v>
      </c>
      <c r="B144" s="43" t="s">
        <v>179</v>
      </c>
      <c r="C144" s="43">
        <v>0.25</v>
      </c>
      <c r="D144" s="82" t="s">
        <v>28</v>
      </c>
      <c r="E144" s="37"/>
      <c r="F144" s="43" t="s">
        <v>11</v>
      </c>
      <c r="G144" s="43" t="s">
        <v>29</v>
      </c>
      <c r="H144" s="43" t="s">
        <v>186</v>
      </c>
      <c r="I144" s="45"/>
      <c r="J144" s="83" t="s">
        <v>103</v>
      </c>
    </row>
    <row r="145" spans="1:10" s="1" customFormat="1" ht="83.25" customHeight="1" x14ac:dyDescent="0.2">
      <c r="A145" s="42">
        <v>3</v>
      </c>
      <c r="B145" s="43" t="s">
        <v>178</v>
      </c>
      <c r="C145" s="43">
        <v>0.25</v>
      </c>
      <c r="D145" s="82" t="s">
        <v>28</v>
      </c>
      <c r="E145" s="37"/>
      <c r="F145" s="43" t="s">
        <v>11</v>
      </c>
      <c r="G145" s="43" t="s">
        <v>29</v>
      </c>
      <c r="H145" s="43" t="s">
        <v>186</v>
      </c>
      <c r="I145" s="45"/>
      <c r="J145" s="83" t="s">
        <v>103</v>
      </c>
    </row>
    <row r="146" spans="1:10" s="1" customFormat="1" ht="83.25" customHeight="1" x14ac:dyDescent="0.2">
      <c r="A146" s="42">
        <v>4</v>
      </c>
      <c r="B146" s="43" t="s">
        <v>177</v>
      </c>
      <c r="C146" s="43">
        <v>0.25</v>
      </c>
      <c r="D146" s="82" t="s">
        <v>28</v>
      </c>
      <c r="E146" s="37"/>
      <c r="F146" s="43" t="s">
        <v>11</v>
      </c>
      <c r="G146" s="43" t="s">
        <v>29</v>
      </c>
      <c r="H146" s="43" t="s">
        <v>186</v>
      </c>
      <c r="I146" s="45"/>
      <c r="J146" s="83" t="s">
        <v>103</v>
      </c>
    </row>
    <row r="147" spans="1:10" s="1" customFormat="1" ht="83.25" customHeight="1" x14ac:dyDescent="0.2">
      <c r="A147" s="42">
        <v>5</v>
      </c>
      <c r="B147" s="43" t="s">
        <v>176</v>
      </c>
      <c r="C147" s="43">
        <v>0.24940000000000001</v>
      </c>
      <c r="D147" s="82" t="s">
        <v>28</v>
      </c>
      <c r="E147" s="37" t="s">
        <v>187</v>
      </c>
      <c r="F147" s="43" t="s">
        <v>11</v>
      </c>
      <c r="G147" s="43" t="s">
        <v>29</v>
      </c>
      <c r="H147" s="43" t="s">
        <v>186</v>
      </c>
      <c r="I147" s="45"/>
      <c r="J147" s="83" t="s">
        <v>103</v>
      </c>
    </row>
    <row r="148" spans="1:10" s="1" customFormat="1" ht="83.25" customHeight="1" x14ac:dyDescent="0.2">
      <c r="A148" s="42">
        <v>6</v>
      </c>
      <c r="B148" s="43" t="s">
        <v>175</v>
      </c>
      <c r="C148" s="43">
        <v>0.25</v>
      </c>
      <c r="D148" s="82" t="s">
        <v>28</v>
      </c>
      <c r="E148" s="37"/>
      <c r="F148" s="43" t="s">
        <v>11</v>
      </c>
      <c r="G148" s="43" t="s">
        <v>29</v>
      </c>
      <c r="H148" s="43" t="s">
        <v>169</v>
      </c>
      <c r="I148" s="45"/>
      <c r="J148" s="83" t="s">
        <v>103</v>
      </c>
    </row>
    <row r="149" spans="1:10" s="1" customFormat="1" ht="83.25" customHeight="1" x14ac:dyDescent="0.2">
      <c r="A149" s="42">
        <v>7</v>
      </c>
      <c r="B149" s="43" t="s">
        <v>181</v>
      </c>
      <c r="C149" s="43">
        <v>0.25</v>
      </c>
      <c r="D149" s="82" t="s">
        <v>28</v>
      </c>
      <c r="E149" s="37"/>
      <c r="F149" s="43" t="s">
        <v>11</v>
      </c>
      <c r="G149" s="43" t="s">
        <v>29</v>
      </c>
      <c r="H149" s="43" t="s">
        <v>169</v>
      </c>
      <c r="I149" s="45"/>
      <c r="J149" s="83" t="s">
        <v>103</v>
      </c>
    </row>
    <row r="150" spans="1:10" s="1" customFormat="1" ht="83.25" customHeight="1" x14ac:dyDescent="0.2">
      <c r="A150" s="42">
        <v>8</v>
      </c>
      <c r="B150" s="43" t="s">
        <v>182</v>
      </c>
      <c r="C150" s="43">
        <v>0.25</v>
      </c>
      <c r="D150" s="82" t="s">
        <v>28</v>
      </c>
      <c r="E150" s="37"/>
      <c r="F150" s="43" t="s">
        <v>11</v>
      </c>
      <c r="G150" s="43" t="s">
        <v>29</v>
      </c>
      <c r="H150" s="43" t="s">
        <v>169</v>
      </c>
      <c r="I150" s="42"/>
      <c r="J150" s="83" t="s">
        <v>103</v>
      </c>
    </row>
    <row r="151" spans="1:10" s="1" customFormat="1" ht="83.25" customHeight="1" x14ac:dyDescent="0.2">
      <c r="A151" s="42">
        <v>9</v>
      </c>
      <c r="B151" s="43" t="s">
        <v>183</v>
      </c>
      <c r="C151" s="43">
        <v>0.25</v>
      </c>
      <c r="D151" s="82" t="s">
        <v>28</v>
      </c>
      <c r="E151" s="37"/>
      <c r="F151" s="43" t="s">
        <v>11</v>
      </c>
      <c r="G151" s="43" t="s">
        <v>29</v>
      </c>
      <c r="H151" s="43" t="s">
        <v>169</v>
      </c>
      <c r="I151" s="42"/>
      <c r="J151" s="83" t="s">
        <v>103</v>
      </c>
    </row>
    <row r="152" spans="1:10" s="1" customFormat="1" ht="83.25" customHeight="1" x14ac:dyDescent="0.2">
      <c r="A152" s="42">
        <v>10</v>
      </c>
      <c r="B152" s="43" t="s">
        <v>184</v>
      </c>
      <c r="C152" s="43">
        <v>0.25</v>
      </c>
      <c r="D152" s="82" t="s">
        <v>28</v>
      </c>
      <c r="E152" s="37"/>
      <c r="F152" s="43" t="s">
        <v>11</v>
      </c>
      <c r="G152" s="43" t="s">
        <v>29</v>
      </c>
      <c r="H152" s="43" t="s">
        <v>169</v>
      </c>
      <c r="I152" s="42"/>
      <c r="J152" s="83" t="s">
        <v>103</v>
      </c>
    </row>
    <row r="153" spans="1:10" s="1" customFormat="1" ht="83.25" customHeight="1" x14ac:dyDescent="0.2">
      <c r="A153" s="42">
        <v>11</v>
      </c>
      <c r="B153" s="43" t="s">
        <v>185</v>
      </c>
      <c r="C153" s="43">
        <v>0.25</v>
      </c>
      <c r="D153" s="82" t="s">
        <v>28</v>
      </c>
      <c r="E153" s="37"/>
      <c r="F153" s="43" t="s">
        <v>11</v>
      </c>
      <c r="G153" s="43" t="s">
        <v>29</v>
      </c>
      <c r="H153" s="43" t="s">
        <v>169</v>
      </c>
      <c r="I153" s="42"/>
      <c r="J153" s="83" t="s">
        <v>103</v>
      </c>
    </row>
    <row r="154" spans="1:10" ht="60" customHeight="1" x14ac:dyDescent="0.25">
      <c r="A154" s="40">
        <v>11</v>
      </c>
      <c r="B154" s="60"/>
      <c r="C154" s="41">
        <f>SUM(C143:C153)</f>
        <v>2.7494000000000001</v>
      </c>
      <c r="D154" s="43"/>
      <c r="E154" s="42"/>
      <c r="F154" s="43"/>
      <c r="G154" s="43"/>
      <c r="H154" s="44"/>
      <c r="I154" s="42"/>
      <c r="J154" s="36"/>
    </row>
    <row r="155" spans="1:10" ht="33.75" customHeight="1" x14ac:dyDescent="0.25">
      <c r="A155" s="160" t="s">
        <v>104</v>
      </c>
      <c r="B155" s="161"/>
      <c r="C155" s="161"/>
      <c r="D155" s="161"/>
      <c r="E155" s="161"/>
      <c r="F155" s="161"/>
      <c r="G155" s="161"/>
      <c r="H155" s="161"/>
      <c r="I155" s="161"/>
      <c r="J155" s="162"/>
    </row>
    <row r="156" spans="1:10" s="85" customFormat="1" ht="66" customHeight="1" x14ac:dyDescent="0.25">
      <c r="A156" s="42">
        <v>1</v>
      </c>
      <c r="B156" s="84" t="s">
        <v>128</v>
      </c>
      <c r="C156" s="67">
        <v>0.25</v>
      </c>
      <c r="D156" s="82" t="s">
        <v>28</v>
      </c>
      <c r="E156" s="42"/>
      <c r="F156" s="43" t="s">
        <v>11</v>
      </c>
      <c r="G156" s="43" t="s">
        <v>29</v>
      </c>
      <c r="H156" s="43" t="s">
        <v>112</v>
      </c>
      <c r="I156" s="45"/>
      <c r="J156" s="83" t="s">
        <v>105</v>
      </c>
    </row>
    <row r="157" spans="1:10" s="85" customFormat="1" ht="66" customHeight="1" x14ac:dyDescent="0.25">
      <c r="A157" s="42">
        <v>2</v>
      </c>
      <c r="B157" s="43" t="s">
        <v>129</v>
      </c>
      <c r="C157" s="67">
        <v>0.16</v>
      </c>
      <c r="D157" s="82" t="s">
        <v>28</v>
      </c>
      <c r="E157" s="42"/>
      <c r="F157" s="43" t="s">
        <v>11</v>
      </c>
      <c r="G157" s="43" t="s">
        <v>29</v>
      </c>
      <c r="H157" s="43" t="s">
        <v>112</v>
      </c>
      <c r="I157" s="45"/>
      <c r="J157" s="83" t="s">
        <v>105</v>
      </c>
    </row>
    <row r="158" spans="1:10" s="85" customFormat="1" ht="66" customHeight="1" x14ac:dyDescent="0.25">
      <c r="A158" s="42">
        <v>3</v>
      </c>
      <c r="B158" s="43" t="s">
        <v>130</v>
      </c>
      <c r="C158" s="67">
        <v>0.16</v>
      </c>
      <c r="D158" s="82" t="s">
        <v>28</v>
      </c>
      <c r="E158" s="42"/>
      <c r="F158" s="43" t="s">
        <v>11</v>
      </c>
      <c r="G158" s="43" t="s">
        <v>29</v>
      </c>
      <c r="H158" s="43" t="s">
        <v>112</v>
      </c>
      <c r="I158" s="45"/>
      <c r="J158" s="83" t="s">
        <v>105</v>
      </c>
    </row>
    <row r="159" spans="1:10" s="85" customFormat="1" ht="66" customHeight="1" x14ac:dyDescent="0.25">
      <c r="A159" s="42">
        <v>4</v>
      </c>
      <c r="B159" s="43" t="s">
        <v>131</v>
      </c>
      <c r="C159" s="67">
        <v>0.25</v>
      </c>
      <c r="D159" s="82" t="s">
        <v>28</v>
      </c>
      <c r="E159" s="42"/>
      <c r="F159" s="43" t="s">
        <v>11</v>
      </c>
      <c r="G159" s="43" t="s">
        <v>29</v>
      </c>
      <c r="H159" s="43" t="s">
        <v>112</v>
      </c>
      <c r="I159" s="45"/>
      <c r="J159" s="83" t="s">
        <v>105</v>
      </c>
    </row>
    <row r="160" spans="1:10" s="85" customFormat="1" ht="66" customHeight="1" x14ac:dyDescent="0.25">
      <c r="A160" s="42">
        <v>5</v>
      </c>
      <c r="B160" s="43" t="s">
        <v>132</v>
      </c>
      <c r="C160" s="67">
        <v>0.25</v>
      </c>
      <c r="D160" s="82" t="s">
        <v>28</v>
      </c>
      <c r="E160" s="42"/>
      <c r="F160" s="43" t="s">
        <v>11</v>
      </c>
      <c r="G160" s="43" t="s">
        <v>29</v>
      </c>
      <c r="H160" s="43" t="s">
        <v>112</v>
      </c>
      <c r="I160" s="45"/>
      <c r="J160" s="83" t="s">
        <v>105</v>
      </c>
    </row>
    <row r="161" spans="1:10" s="85" customFormat="1" ht="66" customHeight="1" x14ac:dyDescent="0.25">
      <c r="A161" s="42">
        <v>6</v>
      </c>
      <c r="B161" s="43" t="s">
        <v>133</v>
      </c>
      <c r="C161" s="67">
        <v>0.25</v>
      </c>
      <c r="D161" s="82" t="s">
        <v>28</v>
      </c>
      <c r="E161" s="42"/>
      <c r="F161" s="43" t="s">
        <v>11</v>
      </c>
      <c r="G161" s="43" t="s">
        <v>29</v>
      </c>
      <c r="H161" s="43" t="s">
        <v>112</v>
      </c>
      <c r="I161" s="45"/>
      <c r="J161" s="83" t="s">
        <v>105</v>
      </c>
    </row>
    <row r="162" spans="1:10" s="85" customFormat="1" ht="66" customHeight="1" x14ac:dyDescent="0.25">
      <c r="A162" s="42">
        <v>7</v>
      </c>
      <c r="B162" s="43" t="s">
        <v>138</v>
      </c>
      <c r="C162" s="67">
        <v>0.25</v>
      </c>
      <c r="D162" s="82" t="s">
        <v>28</v>
      </c>
      <c r="E162" s="42"/>
      <c r="F162" s="43" t="s">
        <v>11</v>
      </c>
      <c r="G162" s="43" t="s">
        <v>29</v>
      </c>
      <c r="H162" s="43" t="s">
        <v>112</v>
      </c>
      <c r="I162" s="45"/>
      <c r="J162" s="83" t="s">
        <v>105</v>
      </c>
    </row>
    <row r="163" spans="1:10" s="12" customFormat="1" ht="66" customHeight="1" x14ac:dyDescent="0.25">
      <c r="A163" s="42">
        <v>8</v>
      </c>
      <c r="B163" s="43" t="s">
        <v>134</v>
      </c>
      <c r="C163" s="87">
        <v>0.25</v>
      </c>
      <c r="D163" s="82" t="s">
        <v>28</v>
      </c>
      <c r="E163" s="42"/>
      <c r="F163" s="43" t="s">
        <v>11</v>
      </c>
      <c r="G163" s="43" t="s">
        <v>29</v>
      </c>
      <c r="H163" s="43" t="s">
        <v>112</v>
      </c>
      <c r="I163" s="42"/>
      <c r="J163" s="83" t="s">
        <v>105</v>
      </c>
    </row>
    <row r="164" spans="1:10" s="12" customFormat="1" ht="66" customHeight="1" x14ac:dyDescent="0.25">
      <c r="A164" s="42">
        <v>9</v>
      </c>
      <c r="B164" s="43" t="s">
        <v>135</v>
      </c>
      <c r="C164" s="87">
        <v>0.25</v>
      </c>
      <c r="D164" s="82" t="s">
        <v>28</v>
      </c>
      <c r="E164" s="42"/>
      <c r="F164" s="43" t="s">
        <v>11</v>
      </c>
      <c r="G164" s="43" t="s">
        <v>29</v>
      </c>
      <c r="H164" s="43" t="s">
        <v>112</v>
      </c>
      <c r="I164" s="42"/>
      <c r="J164" s="83" t="s">
        <v>105</v>
      </c>
    </row>
    <row r="165" spans="1:10" s="12" customFormat="1" ht="66" customHeight="1" x14ac:dyDescent="0.25">
      <c r="A165" s="42">
        <v>10</v>
      </c>
      <c r="B165" s="43" t="s">
        <v>136</v>
      </c>
      <c r="C165" s="87">
        <v>0.25</v>
      </c>
      <c r="D165" s="82" t="s">
        <v>28</v>
      </c>
      <c r="E165" s="42"/>
      <c r="F165" s="43" t="s">
        <v>11</v>
      </c>
      <c r="G165" s="43" t="s">
        <v>29</v>
      </c>
      <c r="H165" s="43" t="s">
        <v>112</v>
      </c>
      <c r="I165" s="42"/>
      <c r="J165" s="83" t="s">
        <v>105</v>
      </c>
    </row>
    <row r="166" spans="1:10" s="12" customFormat="1" ht="66" customHeight="1" x14ac:dyDescent="0.25">
      <c r="A166" s="42">
        <v>11</v>
      </c>
      <c r="B166" s="43" t="s">
        <v>137</v>
      </c>
      <c r="C166" s="87">
        <v>0.25</v>
      </c>
      <c r="D166" s="82" t="s">
        <v>28</v>
      </c>
      <c r="E166" s="42"/>
      <c r="F166" s="43" t="s">
        <v>11</v>
      </c>
      <c r="G166" s="43" t="s">
        <v>29</v>
      </c>
      <c r="H166" s="43" t="s">
        <v>112</v>
      </c>
      <c r="I166" s="42"/>
      <c r="J166" s="83" t="s">
        <v>105</v>
      </c>
    </row>
    <row r="167" spans="1:10" s="1" customFormat="1" ht="39.75" customHeight="1" x14ac:dyDescent="0.4">
      <c r="A167" s="40">
        <v>11</v>
      </c>
      <c r="B167" s="56"/>
      <c r="C167" s="41">
        <f>SUM(C156:C166)</f>
        <v>2.5700000000000003</v>
      </c>
      <c r="D167" s="47"/>
      <c r="E167" s="48"/>
      <c r="F167" s="47"/>
      <c r="G167" s="47"/>
      <c r="H167" s="47"/>
      <c r="I167" s="47"/>
      <c r="J167" s="47"/>
    </row>
    <row r="168" spans="1:10" s="1" customFormat="1" ht="21.75" customHeight="1" x14ac:dyDescent="0.2">
      <c r="A168" s="163">
        <f>SUM(A88:A113)</f>
        <v>350</v>
      </c>
      <c r="B168" s="164"/>
      <c r="C168" s="164"/>
      <c r="D168" s="164"/>
      <c r="E168" s="164"/>
      <c r="F168" s="164"/>
      <c r="G168" s="164"/>
      <c r="H168" s="164"/>
      <c r="I168" s="164"/>
      <c r="J168" s="165"/>
    </row>
    <row r="169" spans="1:10" s="1" customFormat="1" ht="52.5" customHeight="1" x14ac:dyDescent="0.25">
      <c r="A169" s="35" t="s">
        <v>107</v>
      </c>
      <c r="B169" s="123">
        <f>A33+A37+A41+A52+A80+A86+A113+A119+A130+A134+A141+A154+A167</f>
        <v>133</v>
      </c>
      <c r="C169" s="124">
        <f>C33+C37+C41+C52+C80+C86+C113+C119+C130+C134+C141+C154+C167</f>
        <v>29.927900000000001</v>
      </c>
      <c r="D169" s="40"/>
      <c r="E169" s="48"/>
      <c r="F169" s="47"/>
      <c r="G169" s="47"/>
      <c r="H169" s="47"/>
      <c r="I169" s="47"/>
      <c r="J169" s="47"/>
    </row>
    <row r="170" spans="1:10" s="1" customFormat="1" ht="32.25" customHeight="1" x14ac:dyDescent="0.25">
      <c r="A170" s="63" t="s">
        <v>108</v>
      </c>
      <c r="B170" s="125">
        <f>A33</f>
        <v>27</v>
      </c>
      <c r="C170" s="124">
        <f>C33</f>
        <v>3.2417000000000007</v>
      </c>
      <c r="D170" s="40"/>
      <c r="E170" s="48"/>
      <c r="F170" s="47"/>
      <c r="G170" s="47"/>
      <c r="H170" s="47"/>
      <c r="I170" s="47"/>
      <c r="J170" s="47"/>
    </row>
    <row r="171" spans="1:10" s="1" customFormat="1" ht="32.25" customHeight="1" x14ac:dyDescent="0.25">
      <c r="A171" s="63" t="s">
        <v>109</v>
      </c>
      <c r="B171" s="125">
        <f>A37</f>
        <v>0</v>
      </c>
      <c r="C171" s="124">
        <f>A37</f>
        <v>0</v>
      </c>
      <c r="D171" s="40"/>
      <c r="E171" s="48"/>
      <c r="F171" s="47"/>
      <c r="G171" s="47"/>
      <c r="H171" s="47"/>
      <c r="I171" s="47"/>
      <c r="J171" s="47"/>
    </row>
    <row r="172" spans="1:10" s="1" customFormat="1" ht="45.75" customHeight="1" x14ac:dyDescent="0.25">
      <c r="A172" s="63" t="s">
        <v>110</v>
      </c>
      <c r="B172" s="123">
        <f>A41+A52+A80+A86+A113+A119+A130+A134+A141+A154+A167</f>
        <v>106</v>
      </c>
      <c r="C172" s="124">
        <f>C41+C52+C80+C86+C113+C119+C130+C134+C141+C154+C167</f>
        <v>26.686200000000003</v>
      </c>
      <c r="D172" s="40"/>
      <c r="E172" s="48"/>
      <c r="F172" s="47"/>
      <c r="G172" s="47"/>
      <c r="H172" s="47"/>
      <c r="I172" s="47"/>
      <c r="J172" s="47"/>
    </row>
    <row r="173" spans="1:10" s="1" customFormat="1" ht="107.25" customHeight="1" x14ac:dyDescent="0.25">
      <c r="A173" s="23"/>
      <c r="B173" s="2"/>
      <c r="C173" s="2"/>
      <c r="D173" s="2"/>
      <c r="E173" s="24"/>
      <c r="F173" s="2"/>
      <c r="G173" s="2"/>
      <c r="H173" s="2"/>
      <c r="I173" s="2"/>
      <c r="J173" s="2"/>
    </row>
  </sheetData>
  <mergeCells count="15">
    <mergeCell ref="A155:J155"/>
    <mergeCell ref="A168:J168"/>
    <mergeCell ref="A2:J2"/>
    <mergeCell ref="A5:J5"/>
    <mergeCell ref="A34:J34"/>
    <mergeCell ref="A38:J38"/>
    <mergeCell ref="A120:J120"/>
    <mergeCell ref="A131:J131"/>
    <mergeCell ref="A135:J135"/>
    <mergeCell ref="A142:J142"/>
    <mergeCell ref="A42:J42"/>
    <mergeCell ref="A53:J53"/>
    <mergeCell ref="A81:J81"/>
    <mergeCell ref="A87:J87"/>
    <mergeCell ref="A114:J114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zoomScale="64" zoomScaleNormal="64" workbookViewId="0">
      <selection activeCell="A3" sqref="A3"/>
    </sheetView>
  </sheetViews>
  <sheetFormatPr defaultRowHeight="15" x14ac:dyDescent="0.25"/>
  <cols>
    <col min="1" max="1" width="9.140625" style="23"/>
    <col min="2" max="2" width="25.28515625" style="2" customWidth="1"/>
    <col min="3" max="3" width="15.140625" style="2" customWidth="1"/>
    <col min="4" max="4" width="74.85546875" style="2" customWidth="1"/>
    <col min="5" max="5" width="24.42578125" style="2" customWidth="1"/>
    <col min="6" max="6" width="75" style="24" customWidth="1"/>
    <col min="7" max="7" width="20.5703125" style="2" customWidth="1"/>
    <col min="8" max="8" width="30.42578125" style="2" customWidth="1"/>
    <col min="9" max="9" width="13.140625" style="2" customWidth="1"/>
    <col min="10" max="10" width="25.140625" style="2" customWidth="1"/>
  </cols>
  <sheetData>
    <row r="1" spans="1:10" ht="18" customHeight="1" x14ac:dyDescent="0.3">
      <c r="B1" s="179"/>
      <c r="C1" s="179"/>
      <c r="D1" s="179"/>
      <c r="J1" s="4"/>
    </row>
    <row r="2" spans="1:10" s="15" customFormat="1" ht="81" customHeight="1" x14ac:dyDescent="0.25">
      <c r="A2" s="166" t="s">
        <v>588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s="1" customFormat="1" ht="115.5" x14ac:dyDescent="0.2">
      <c r="A3" s="73" t="s">
        <v>0</v>
      </c>
      <c r="B3" s="43" t="s">
        <v>4</v>
      </c>
      <c r="C3" s="43" t="s">
        <v>3</v>
      </c>
      <c r="D3" s="43" t="s">
        <v>7</v>
      </c>
      <c r="E3" s="43" t="s">
        <v>12</v>
      </c>
      <c r="F3" s="43" t="s">
        <v>5</v>
      </c>
      <c r="G3" s="43" t="s">
        <v>6</v>
      </c>
      <c r="H3" s="43" t="s">
        <v>1</v>
      </c>
      <c r="I3" s="43" t="s">
        <v>2</v>
      </c>
      <c r="J3" s="43" t="s">
        <v>10</v>
      </c>
    </row>
    <row r="4" spans="1:10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 s="13" customFormat="1" ht="33.75" customHeight="1" x14ac:dyDescent="0.2">
      <c r="A5" s="167" t="s">
        <v>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s="91" customFormat="1" ht="114.75" customHeight="1" x14ac:dyDescent="0.25">
      <c r="A6" s="42">
        <v>1</v>
      </c>
      <c r="B6" s="43" t="s">
        <v>213</v>
      </c>
      <c r="C6" s="43">
        <v>0.11</v>
      </c>
      <c r="D6" s="43" t="s">
        <v>26</v>
      </c>
      <c r="E6" s="90"/>
      <c r="F6" s="43" t="s">
        <v>11</v>
      </c>
      <c r="G6" s="89" t="s">
        <v>24</v>
      </c>
      <c r="H6" s="43" t="s">
        <v>27</v>
      </c>
      <c r="I6" s="89"/>
      <c r="J6" s="75" t="s">
        <v>499</v>
      </c>
    </row>
    <row r="7" spans="1:10" s="91" customFormat="1" ht="114.75" customHeight="1" x14ac:dyDescent="0.25">
      <c r="A7" s="42">
        <f>A6+1</f>
        <v>2</v>
      </c>
      <c r="B7" s="43" t="s">
        <v>214</v>
      </c>
      <c r="C7" s="43">
        <v>0.12039999999999999</v>
      </c>
      <c r="D7" s="43" t="s">
        <v>26</v>
      </c>
      <c r="E7" s="90" t="s">
        <v>79</v>
      </c>
      <c r="F7" s="43" t="s">
        <v>11</v>
      </c>
      <c r="G7" s="89" t="s">
        <v>24</v>
      </c>
      <c r="H7" s="43" t="s">
        <v>27</v>
      </c>
      <c r="I7" s="89"/>
      <c r="J7" s="75" t="s">
        <v>499</v>
      </c>
    </row>
    <row r="8" spans="1:10" s="91" customFormat="1" ht="114.75" customHeight="1" x14ac:dyDescent="0.25">
      <c r="A8" s="42">
        <f t="shared" ref="A8:A11" si="0">A7+1</f>
        <v>3</v>
      </c>
      <c r="B8" s="43" t="s">
        <v>77</v>
      </c>
      <c r="C8" s="43">
        <v>0.1197</v>
      </c>
      <c r="D8" s="43" t="s">
        <v>26</v>
      </c>
      <c r="E8" s="90" t="s">
        <v>80</v>
      </c>
      <c r="F8" s="43" t="s">
        <v>11</v>
      </c>
      <c r="G8" s="89" t="s">
        <v>24</v>
      </c>
      <c r="H8" s="43" t="s">
        <v>27</v>
      </c>
      <c r="I8" s="89"/>
      <c r="J8" s="75" t="s">
        <v>499</v>
      </c>
    </row>
    <row r="9" spans="1:10" s="91" customFormat="1" ht="114.75" customHeight="1" x14ac:dyDescent="0.25">
      <c r="A9" s="42">
        <f t="shared" si="0"/>
        <v>4</v>
      </c>
      <c r="B9" s="43" t="s">
        <v>78</v>
      </c>
      <c r="C9" s="43">
        <v>0.1003</v>
      </c>
      <c r="D9" s="43" t="s">
        <v>26</v>
      </c>
      <c r="E9" s="90" t="s">
        <v>81</v>
      </c>
      <c r="F9" s="43"/>
      <c r="G9" s="89" t="s">
        <v>24</v>
      </c>
      <c r="H9" s="43" t="s">
        <v>27</v>
      </c>
      <c r="I9" s="89"/>
      <c r="J9" s="75" t="s">
        <v>499</v>
      </c>
    </row>
    <row r="10" spans="1:10" s="91" customFormat="1" ht="114.75" customHeight="1" x14ac:dyDescent="0.25">
      <c r="A10" s="42">
        <f t="shared" si="0"/>
        <v>5</v>
      </c>
      <c r="B10" s="43" t="s">
        <v>344</v>
      </c>
      <c r="C10" s="43">
        <v>0.1091</v>
      </c>
      <c r="D10" s="43" t="s">
        <v>26</v>
      </c>
      <c r="E10" s="90" t="s">
        <v>82</v>
      </c>
      <c r="F10" s="43"/>
      <c r="G10" s="89" t="s">
        <v>24</v>
      </c>
      <c r="H10" s="43" t="s">
        <v>27</v>
      </c>
      <c r="I10" s="89"/>
      <c r="J10" s="75" t="s">
        <v>499</v>
      </c>
    </row>
    <row r="11" spans="1:10" s="91" customFormat="1" ht="114.75" customHeight="1" x14ac:dyDescent="0.25">
      <c r="A11" s="42">
        <f t="shared" si="0"/>
        <v>6</v>
      </c>
      <c r="B11" s="43" t="s">
        <v>345</v>
      </c>
      <c r="C11" s="43">
        <v>0.1091</v>
      </c>
      <c r="D11" s="43" t="s">
        <v>26</v>
      </c>
      <c r="E11" s="90" t="s">
        <v>83</v>
      </c>
      <c r="F11" s="43"/>
      <c r="G11" s="89" t="s">
        <v>24</v>
      </c>
      <c r="H11" s="43" t="s">
        <v>27</v>
      </c>
      <c r="I11" s="89"/>
      <c r="J11" s="75" t="s">
        <v>499</v>
      </c>
    </row>
    <row r="12" spans="1:10" s="25" customFormat="1" ht="18.75" x14ac:dyDescent="0.25">
      <c r="A12" s="94">
        <v>6</v>
      </c>
      <c r="B12" s="94"/>
      <c r="C12" s="95">
        <f>SUM(C6:C11)</f>
        <v>0.66859999999999997</v>
      </c>
      <c r="D12" s="29"/>
      <c r="E12" s="29"/>
      <c r="F12" s="29"/>
      <c r="G12" s="29"/>
      <c r="H12" s="29"/>
      <c r="I12" s="29"/>
      <c r="J12" s="29"/>
    </row>
    <row r="13" spans="1:10" s="13" customFormat="1" ht="33.75" customHeight="1" x14ac:dyDescent="0.2">
      <c r="A13" s="168" t="s">
        <v>85</v>
      </c>
      <c r="B13" s="168"/>
      <c r="C13" s="168"/>
      <c r="D13" s="168"/>
      <c r="E13" s="168"/>
      <c r="F13" s="168"/>
      <c r="G13" s="168"/>
      <c r="H13" s="168"/>
      <c r="I13" s="168"/>
      <c r="J13" s="168"/>
    </row>
    <row r="14" spans="1:10" s="1" customFormat="1" ht="108.75" customHeight="1" x14ac:dyDescent="0.2">
      <c r="A14" s="76">
        <v>1</v>
      </c>
      <c r="B14" s="43" t="s">
        <v>346</v>
      </c>
      <c r="C14" s="51">
        <v>0.1459</v>
      </c>
      <c r="D14" s="43" t="s">
        <v>26</v>
      </c>
      <c r="E14" s="68" t="s">
        <v>86</v>
      </c>
      <c r="F14" s="73" t="s">
        <v>11</v>
      </c>
      <c r="G14" s="73" t="s">
        <v>24</v>
      </c>
      <c r="H14" s="44" t="s">
        <v>25</v>
      </c>
      <c r="I14" s="52"/>
      <c r="J14" s="75" t="s">
        <v>106</v>
      </c>
    </row>
    <row r="15" spans="1:10" s="1" customFormat="1" ht="108.75" customHeight="1" x14ac:dyDescent="0.2">
      <c r="A15" s="49">
        <v>2</v>
      </c>
      <c r="B15" s="43" t="s">
        <v>347</v>
      </c>
      <c r="C15" s="51">
        <v>0.14910000000000001</v>
      </c>
      <c r="D15" s="43" t="s">
        <v>26</v>
      </c>
      <c r="E15" s="68" t="s">
        <v>87</v>
      </c>
      <c r="F15" s="73" t="s">
        <v>11</v>
      </c>
      <c r="G15" s="73" t="s">
        <v>24</v>
      </c>
      <c r="H15" s="44" t="s">
        <v>25</v>
      </c>
      <c r="I15" s="42"/>
      <c r="J15" s="75" t="s">
        <v>106</v>
      </c>
    </row>
    <row r="16" spans="1:10" s="1" customFormat="1" ht="32.25" customHeight="1" x14ac:dyDescent="0.2">
      <c r="A16" s="53">
        <v>2</v>
      </c>
      <c r="B16" s="43"/>
      <c r="C16" s="54">
        <f>SUM(C14:C15)</f>
        <v>0.29500000000000004</v>
      </c>
      <c r="D16" s="43"/>
      <c r="E16" s="68"/>
      <c r="F16" s="73"/>
      <c r="G16" s="73"/>
      <c r="H16" s="44"/>
      <c r="I16" s="42"/>
      <c r="J16" s="43"/>
    </row>
    <row r="17" spans="1:10" s="13" customFormat="1" ht="23.25" customHeight="1" x14ac:dyDescent="0.2">
      <c r="A17" s="180"/>
      <c r="B17" s="180"/>
      <c r="C17" s="180"/>
      <c r="D17" s="180"/>
      <c r="E17" s="180"/>
      <c r="F17" s="180"/>
      <c r="G17" s="180"/>
      <c r="H17" s="180"/>
      <c r="I17" s="180"/>
      <c r="J17" s="180"/>
    </row>
    <row r="18" spans="1:10" s="1" customFormat="1" ht="24.75" customHeight="1" x14ac:dyDescent="0.2">
      <c r="A18" s="53" t="s">
        <v>107</v>
      </c>
      <c r="B18" s="63">
        <f>A12+A16</f>
        <v>8</v>
      </c>
      <c r="C18" s="54">
        <f>C12+C16</f>
        <v>0.96360000000000001</v>
      </c>
      <c r="D18" s="73"/>
      <c r="E18" s="108"/>
      <c r="F18" s="73"/>
      <c r="G18" s="73"/>
      <c r="H18" s="44"/>
      <c r="I18" s="52"/>
      <c r="J18" s="74"/>
    </row>
    <row r="19" spans="1:10" s="1" customFormat="1" ht="14.25" customHeight="1" x14ac:dyDescent="0.2">
      <c r="A19" s="6"/>
      <c r="B19" s="7">
        <f>B18</f>
        <v>8</v>
      </c>
      <c r="C19" s="6"/>
      <c r="D19" s="7"/>
      <c r="E19" s="6"/>
      <c r="F19" s="7"/>
      <c r="G19" s="7"/>
      <c r="H19" s="21"/>
      <c r="I19" s="28"/>
      <c r="J19" s="6"/>
    </row>
    <row r="20" spans="1:10" s="1" customFormat="1" ht="14.25" customHeight="1" x14ac:dyDescent="0.2">
      <c r="A20" s="6"/>
      <c r="B20" s="7"/>
      <c r="C20" s="6"/>
      <c r="D20" s="7"/>
      <c r="E20" s="6"/>
      <c r="F20" s="7"/>
      <c r="G20" s="7"/>
      <c r="H20" s="21"/>
      <c r="I20" s="28"/>
      <c r="J20" s="6"/>
    </row>
    <row r="21" spans="1:10" s="1" customFormat="1" ht="14.25" customHeight="1" x14ac:dyDescent="0.2">
      <c r="A21" s="6"/>
      <c r="B21" s="7"/>
      <c r="C21" s="6"/>
      <c r="D21" s="7"/>
      <c r="E21" s="6"/>
      <c r="F21" s="7"/>
      <c r="G21" s="7"/>
      <c r="H21" s="21"/>
      <c r="I21" s="28"/>
      <c r="J21" s="6"/>
    </row>
    <row r="22" spans="1:10" s="1" customFormat="1" ht="14.25" customHeight="1" x14ac:dyDescent="0.2">
      <c r="A22" s="6"/>
      <c r="B22" s="7"/>
      <c r="C22" s="6"/>
      <c r="D22" s="7"/>
      <c r="E22" s="6"/>
      <c r="F22" s="7"/>
      <c r="G22" s="7"/>
      <c r="H22" s="21"/>
      <c r="I22" s="28"/>
      <c r="J22" s="6"/>
    </row>
    <row r="23" spans="1:10" s="1" customFormat="1" ht="14.25" customHeight="1" x14ac:dyDescent="0.2">
      <c r="A23" s="6"/>
      <c r="B23" s="7"/>
      <c r="C23" s="6"/>
      <c r="D23" s="7"/>
      <c r="E23" s="6"/>
      <c r="F23" s="7"/>
      <c r="G23" s="7"/>
      <c r="H23" s="21"/>
      <c r="I23" s="28"/>
      <c r="J23" s="6"/>
    </row>
    <row r="24" spans="1:10" x14ac:dyDescent="0.25">
      <c r="A24" s="3"/>
      <c r="B24" s="26"/>
      <c r="C24" s="29"/>
      <c r="D24" s="26"/>
      <c r="E24" s="26"/>
      <c r="F24" s="22"/>
      <c r="G24" s="26"/>
      <c r="H24" s="26"/>
      <c r="I24" s="26"/>
      <c r="J24" s="26"/>
    </row>
    <row r="25" spans="1:10" ht="18.75" x14ac:dyDescent="0.3">
      <c r="A25" s="32"/>
      <c r="B25" s="33"/>
      <c r="C25" s="33"/>
      <c r="D25" s="26"/>
      <c r="E25" s="26"/>
      <c r="F25" s="22"/>
      <c r="G25" s="26"/>
      <c r="H25" s="26"/>
      <c r="I25" s="26"/>
      <c r="J25" s="26"/>
    </row>
  </sheetData>
  <mergeCells count="5">
    <mergeCell ref="A2:J2"/>
    <mergeCell ref="B1:D1"/>
    <mergeCell ref="A5:J5"/>
    <mergeCell ref="A13:J13"/>
    <mergeCell ref="A17:J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zoomScale="70" zoomScaleNormal="70" workbookViewId="0">
      <selection activeCell="A3" sqref="A3"/>
    </sheetView>
  </sheetViews>
  <sheetFormatPr defaultRowHeight="15" x14ac:dyDescent="0.25"/>
  <cols>
    <col min="1" max="1" width="6.140625" style="2" customWidth="1"/>
    <col min="2" max="2" width="13.42578125" style="2" customWidth="1"/>
    <col min="3" max="3" width="10.140625" style="2" customWidth="1"/>
    <col min="4" max="4" width="34.28515625" style="2" customWidth="1"/>
    <col min="5" max="5" width="20.140625" style="2" customWidth="1"/>
    <col min="6" max="6" width="37.42578125" style="2" customWidth="1"/>
    <col min="7" max="7" width="31.28515625" style="2" customWidth="1"/>
    <col min="8" max="8" width="40.7109375" style="2" customWidth="1"/>
    <col min="9" max="9" width="22.5703125" style="2" customWidth="1"/>
    <col min="10" max="10" width="19.5703125" style="2" customWidth="1"/>
    <col min="11" max="11" width="23" customWidth="1"/>
  </cols>
  <sheetData>
    <row r="1" spans="1:11" ht="17.25" customHeight="1" x14ac:dyDescent="0.3">
      <c r="B1" s="179"/>
      <c r="C1" s="179"/>
      <c r="D1" s="179"/>
      <c r="J1" s="4"/>
      <c r="K1" s="4"/>
    </row>
    <row r="2" spans="1:11" ht="59.25" customHeight="1" x14ac:dyDescent="0.25">
      <c r="A2" s="166" t="s">
        <v>589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1" s="12" customFormat="1" ht="108.75" customHeight="1" x14ac:dyDescent="0.25">
      <c r="A3" s="7" t="s">
        <v>0</v>
      </c>
      <c r="B3" s="8" t="s">
        <v>4</v>
      </c>
      <c r="C3" s="8" t="s">
        <v>3</v>
      </c>
      <c r="D3" s="8" t="s">
        <v>7</v>
      </c>
      <c r="E3" s="8" t="s">
        <v>12</v>
      </c>
      <c r="F3" s="8" t="s">
        <v>5</v>
      </c>
      <c r="G3" s="8" t="s">
        <v>6</v>
      </c>
      <c r="H3" s="8" t="s">
        <v>1</v>
      </c>
      <c r="I3" s="8" t="s">
        <v>2</v>
      </c>
      <c r="J3" s="8" t="s">
        <v>10</v>
      </c>
    </row>
    <row r="4" spans="1:11" s="13" customFormat="1" ht="12.75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1" s="11" customFormat="1" ht="28.5" customHeight="1" x14ac:dyDescent="0.2">
      <c r="A5" s="194" t="s">
        <v>218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1" s="11" customFormat="1" ht="51" customHeight="1" x14ac:dyDescent="0.2">
      <c r="A6" s="6">
        <v>1</v>
      </c>
      <c r="B6" s="100" t="s">
        <v>237</v>
      </c>
      <c r="C6" s="101">
        <v>0.06</v>
      </c>
      <c r="D6" s="7" t="s">
        <v>219</v>
      </c>
      <c r="E6" s="31" t="s">
        <v>8</v>
      </c>
      <c r="F6" s="7" t="s">
        <v>220</v>
      </c>
      <c r="G6" s="7" t="s">
        <v>221</v>
      </c>
      <c r="H6" s="7" t="s">
        <v>243</v>
      </c>
      <c r="I6" s="7" t="s">
        <v>242</v>
      </c>
      <c r="J6" s="7" t="s">
        <v>222</v>
      </c>
    </row>
    <row r="7" spans="1:11" s="11" customFormat="1" ht="18" customHeight="1" x14ac:dyDescent="0.2">
      <c r="A7" s="92">
        <v>1</v>
      </c>
      <c r="B7" s="102"/>
      <c r="C7" s="103">
        <v>0.06</v>
      </c>
      <c r="D7" s="7"/>
      <c r="E7" s="31"/>
      <c r="F7" s="7"/>
      <c r="G7" s="7"/>
      <c r="H7" s="7"/>
      <c r="I7" s="7"/>
      <c r="J7" s="7"/>
    </row>
    <row r="8" spans="1:11" s="11" customFormat="1" ht="21" customHeight="1" x14ac:dyDescent="0.2">
      <c r="A8" s="184" t="s">
        <v>223</v>
      </c>
      <c r="B8" s="185"/>
      <c r="C8" s="185"/>
      <c r="D8" s="185"/>
      <c r="E8" s="185"/>
      <c r="F8" s="185"/>
      <c r="G8" s="185"/>
      <c r="H8" s="185"/>
      <c r="I8" s="185"/>
      <c r="J8" s="186"/>
    </row>
    <row r="9" spans="1:11" s="11" customFormat="1" ht="50.25" customHeight="1" x14ac:dyDescent="0.2">
      <c r="A9" s="6">
        <v>1</v>
      </c>
      <c r="B9" s="100" t="s">
        <v>238</v>
      </c>
      <c r="C9" s="101">
        <v>0.05</v>
      </c>
      <c r="D9" s="7" t="s">
        <v>219</v>
      </c>
      <c r="E9" s="7" t="s">
        <v>8</v>
      </c>
      <c r="F9" s="7" t="s">
        <v>220</v>
      </c>
      <c r="G9" s="7" t="s">
        <v>221</v>
      </c>
      <c r="H9" s="7" t="s">
        <v>224</v>
      </c>
      <c r="I9" s="7" t="s">
        <v>242</v>
      </c>
      <c r="J9" s="7" t="s">
        <v>222</v>
      </c>
    </row>
    <row r="10" spans="1:11" s="11" customFormat="1" ht="44.25" customHeight="1" x14ac:dyDescent="0.2">
      <c r="A10" s="6">
        <v>2</v>
      </c>
      <c r="B10" s="100" t="s">
        <v>240</v>
      </c>
      <c r="C10" s="101">
        <v>0.05</v>
      </c>
      <c r="D10" s="7" t="s">
        <v>219</v>
      </c>
      <c r="E10" s="7" t="s">
        <v>8</v>
      </c>
      <c r="F10" s="7" t="s">
        <v>220</v>
      </c>
      <c r="G10" s="7" t="s">
        <v>221</v>
      </c>
      <c r="H10" s="7" t="s">
        <v>224</v>
      </c>
      <c r="I10" s="7" t="s">
        <v>241</v>
      </c>
      <c r="J10" s="7" t="s">
        <v>222</v>
      </c>
    </row>
    <row r="11" spans="1:11" s="11" customFormat="1" ht="17.25" customHeight="1" x14ac:dyDescent="0.2">
      <c r="A11" s="92">
        <v>2</v>
      </c>
      <c r="B11" s="92"/>
      <c r="C11" s="93">
        <f>SUM(C9:C10)</f>
        <v>0.1</v>
      </c>
      <c r="D11" s="38"/>
      <c r="E11" s="38"/>
      <c r="F11" s="38"/>
      <c r="G11" s="38"/>
      <c r="H11" s="38"/>
      <c r="I11" s="38"/>
      <c r="J11" s="38"/>
    </row>
    <row r="12" spans="1:11" s="11" customFormat="1" ht="22.5" customHeight="1" x14ac:dyDescent="0.2">
      <c r="A12" s="184" t="s">
        <v>225</v>
      </c>
      <c r="B12" s="195"/>
      <c r="C12" s="195"/>
      <c r="D12" s="195"/>
      <c r="E12" s="195"/>
      <c r="F12" s="195"/>
      <c r="G12" s="195"/>
      <c r="H12" s="195"/>
      <c r="I12" s="195"/>
      <c r="J12" s="196"/>
    </row>
    <row r="13" spans="1:11" s="11" customFormat="1" ht="26.25" customHeight="1" x14ac:dyDescent="0.2">
      <c r="A13" s="6"/>
      <c r="B13" s="100"/>
      <c r="C13" s="101"/>
      <c r="D13" s="7"/>
      <c r="E13" s="7"/>
      <c r="F13" s="7"/>
      <c r="G13" s="7"/>
      <c r="H13" s="7"/>
      <c r="I13" s="7"/>
      <c r="J13" s="7"/>
    </row>
    <row r="14" spans="1:11" s="11" customFormat="1" ht="18.75" customHeight="1" x14ac:dyDescent="0.2">
      <c r="A14" s="92"/>
      <c r="B14" s="102"/>
      <c r="C14" s="103"/>
      <c r="D14" s="7"/>
      <c r="E14" s="7"/>
      <c r="F14" s="7"/>
      <c r="G14" s="7"/>
      <c r="H14" s="7"/>
      <c r="I14" s="7"/>
      <c r="J14" s="7"/>
    </row>
    <row r="15" spans="1:11" s="11" customFormat="1" ht="20.25" customHeight="1" x14ac:dyDescent="0.2">
      <c r="A15" s="187" t="s">
        <v>437</v>
      </c>
      <c r="B15" s="197"/>
      <c r="C15" s="197"/>
      <c r="D15" s="197"/>
      <c r="E15" s="197"/>
      <c r="F15" s="197"/>
      <c r="G15" s="197"/>
      <c r="H15" s="197"/>
      <c r="I15" s="197"/>
      <c r="J15" s="198"/>
    </row>
    <row r="16" spans="1:11" s="11" customFormat="1" ht="54.75" customHeight="1" x14ac:dyDescent="0.2">
      <c r="A16" s="135">
        <v>1</v>
      </c>
      <c r="B16" s="100" t="s">
        <v>245</v>
      </c>
      <c r="C16" s="136">
        <v>0.09</v>
      </c>
      <c r="D16" s="8" t="s">
        <v>219</v>
      </c>
      <c r="E16" s="8" t="s">
        <v>8</v>
      </c>
      <c r="F16" s="8" t="s">
        <v>438</v>
      </c>
      <c r="G16" s="8" t="s">
        <v>221</v>
      </c>
      <c r="H16" s="8" t="s">
        <v>226</v>
      </c>
      <c r="I16" s="8" t="s">
        <v>241</v>
      </c>
      <c r="J16" s="8" t="s">
        <v>222</v>
      </c>
    </row>
    <row r="17" spans="1:10" s="11" customFormat="1" ht="18" customHeight="1" x14ac:dyDescent="0.2">
      <c r="A17" s="92">
        <v>1</v>
      </c>
      <c r="B17" s="133"/>
      <c r="C17" s="115">
        <f>SUM(C16)</f>
        <v>0.09</v>
      </c>
      <c r="D17" s="134"/>
      <c r="E17" s="134"/>
      <c r="F17" s="134"/>
      <c r="G17" s="134"/>
      <c r="H17" s="134"/>
      <c r="I17" s="134"/>
      <c r="J17" s="134"/>
    </row>
    <row r="18" spans="1:10" s="11" customFormat="1" ht="29.25" customHeight="1" x14ac:dyDescent="0.2">
      <c r="A18" s="184" t="s">
        <v>227</v>
      </c>
      <c r="B18" s="195"/>
      <c r="C18" s="195"/>
      <c r="D18" s="195"/>
      <c r="E18" s="195"/>
      <c r="F18" s="195"/>
      <c r="G18" s="195"/>
      <c r="H18" s="195"/>
      <c r="I18" s="195"/>
      <c r="J18" s="196"/>
    </row>
    <row r="19" spans="1:10" s="11" customFormat="1" ht="54.75" customHeight="1" x14ac:dyDescent="0.2">
      <c r="A19" s="6">
        <v>1</v>
      </c>
      <c r="B19" s="100" t="s">
        <v>244</v>
      </c>
      <c r="C19" s="101">
        <v>7.0000000000000007E-2</v>
      </c>
      <c r="D19" s="7" t="s">
        <v>219</v>
      </c>
      <c r="E19" s="7" t="s">
        <v>8</v>
      </c>
      <c r="F19" s="7" t="s">
        <v>220</v>
      </c>
      <c r="G19" s="7" t="s">
        <v>221</v>
      </c>
      <c r="H19" s="7" t="s">
        <v>224</v>
      </c>
      <c r="I19" s="7" t="s">
        <v>241</v>
      </c>
      <c r="J19" s="7" t="s">
        <v>222</v>
      </c>
    </row>
    <row r="20" spans="1:10" s="11" customFormat="1" ht="54.75" customHeight="1" x14ac:dyDescent="0.2">
      <c r="A20" s="6">
        <v>2</v>
      </c>
      <c r="B20" s="100" t="s">
        <v>245</v>
      </c>
      <c r="C20" s="101">
        <v>7.0000000000000007E-2</v>
      </c>
      <c r="D20" s="7" t="s">
        <v>219</v>
      </c>
      <c r="E20" s="7" t="s">
        <v>8</v>
      </c>
      <c r="F20" s="7" t="s">
        <v>220</v>
      </c>
      <c r="G20" s="7" t="s">
        <v>221</v>
      </c>
      <c r="H20" s="7" t="s">
        <v>224</v>
      </c>
      <c r="I20" s="7" t="s">
        <v>241</v>
      </c>
      <c r="J20" s="7" t="s">
        <v>222</v>
      </c>
    </row>
    <row r="21" spans="1:10" s="11" customFormat="1" ht="15" customHeight="1" x14ac:dyDescent="0.2">
      <c r="A21" s="92">
        <v>2</v>
      </c>
      <c r="B21" s="104"/>
      <c r="C21" s="103">
        <f>SUM(C19:C20)</f>
        <v>0.14000000000000001</v>
      </c>
      <c r="D21" s="7"/>
      <c r="E21" s="7"/>
      <c r="F21" s="7"/>
      <c r="G21" s="7"/>
      <c r="H21" s="7"/>
      <c r="I21" s="7"/>
      <c r="J21" s="7"/>
    </row>
    <row r="22" spans="1:10" s="11" customFormat="1" ht="27.75" customHeight="1" x14ac:dyDescent="0.2">
      <c r="A22" s="184" t="s">
        <v>228</v>
      </c>
      <c r="B22" s="195"/>
      <c r="C22" s="195"/>
      <c r="D22" s="195"/>
      <c r="E22" s="195"/>
      <c r="F22" s="195"/>
      <c r="G22" s="195"/>
      <c r="H22" s="195"/>
      <c r="I22" s="195"/>
      <c r="J22" s="196"/>
    </row>
    <row r="23" spans="1:10" s="11" customFormat="1" ht="54.75" customHeight="1" x14ac:dyDescent="0.2">
      <c r="A23" s="6">
        <v>1</v>
      </c>
      <c r="B23" s="100" t="s">
        <v>246</v>
      </c>
      <c r="C23" s="101">
        <v>0.05</v>
      </c>
      <c r="D23" s="7" t="s">
        <v>219</v>
      </c>
      <c r="E23" s="7" t="s">
        <v>8</v>
      </c>
      <c r="F23" s="7" t="s">
        <v>220</v>
      </c>
      <c r="G23" s="7" t="s">
        <v>221</v>
      </c>
      <c r="H23" s="7" t="s">
        <v>224</v>
      </c>
      <c r="I23" s="7" t="s">
        <v>479</v>
      </c>
      <c r="J23" s="7" t="s">
        <v>222</v>
      </c>
    </row>
    <row r="24" spans="1:10" s="11" customFormat="1" ht="54.75" customHeight="1" x14ac:dyDescent="0.2">
      <c r="A24" s="6">
        <v>2</v>
      </c>
      <c r="B24" s="100" t="s">
        <v>247</v>
      </c>
      <c r="C24" s="101">
        <v>0.05</v>
      </c>
      <c r="D24" s="7" t="s">
        <v>219</v>
      </c>
      <c r="E24" s="7" t="s">
        <v>8</v>
      </c>
      <c r="F24" s="7" t="s">
        <v>220</v>
      </c>
      <c r="G24" s="7" t="s">
        <v>221</v>
      </c>
      <c r="H24" s="7" t="s">
        <v>224</v>
      </c>
      <c r="I24" s="7" t="s">
        <v>479</v>
      </c>
      <c r="J24" s="7" t="s">
        <v>222</v>
      </c>
    </row>
    <row r="25" spans="1:10" s="11" customFormat="1" ht="39.75" customHeight="1" x14ac:dyDescent="0.2">
      <c r="A25" s="6">
        <v>3</v>
      </c>
      <c r="B25" s="100" t="s">
        <v>480</v>
      </c>
      <c r="C25" s="101">
        <v>0.05</v>
      </c>
      <c r="D25" s="7" t="s">
        <v>219</v>
      </c>
      <c r="E25" s="7" t="s">
        <v>8</v>
      </c>
      <c r="F25" s="7" t="s">
        <v>220</v>
      </c>
      <c r="G25" s="7" t="s">
        <v>221</v>
      </c>
      <c r="H25" s="7" t="s">
        <v>224</v>
      </c>
      <c r="I25" s="7" t="s">
        <v>241</v>
      </c>
      <c r="J25" s="7" t="s">
        <v>222</v>
      </c>
    </row>
    <row r="26" spans="1:10" s="11" customFormat="1" ht="29.25" customHeight="1" x14ac:dyDescent="0.2">
      <c r="A26" s="92">
        <v>3</v>
      </c>
      <c r="B26" s="102"/>
      <c r="C26" s="103">
        <f>SUM(C23:C25)</f>
        <v>0.15000000000000002</v>
      </c>
      <c r="D26" s="7"/>
      <c r="E26" s="7"/>
      <c r="F26" s="7"/>
      <c r="G26" s="7"/>
      <c r="H26" s="7"/>
      <c r="I26" s="7"/>
      <c r="J26" s="7"/>
    </row>
    <row r="27" spans="1:10" s="11" customFormat="1" ht="54.75" customHeight="1" x14ac:dyDescent="0.2">
      <c r="A27" s="184" t="s">
        <v>229</v>
      </c>
      <c r="B27" s="195"/>
      <c r="C27" s="195"/>
      <c r="D27" s="195"/>
      <c r="E27" s="195"/>
      <c r="F27" s="195"/>
      <c r="G27" s="195"/>
      <c r="H27" s="195"/>
      <c r="I27" s="195"/>
      <c r="J27" s="196"/>
    </row>
    <row r="28" spans="1:10" s="11" customFormat="1" ht="54.75" customHeight="1" x14ac:dyDescent="0.2">
      <c r="A28" s="6">
        <v>1</v>
      </c>
      <c r="B28" s="100" t="s">
        <v>248</v>
      </c>
      <c r="C28" s="101">
        <v>4.4999999999999998E-2</v>
      </c>
      <c r="D28" s="7" t="s">
        <v>219</v>
      </c>
      <c r="E28" s="7" t="s">
        <v>8</v>
      </c>
      <c r="F28" s="7" t="s">
        <v>220</v>
      </c>
      <c r="G28" s="7" t="s">
        <v>221</v>
      </c>
      <c r="H28" s="7" t="s">
        <v>230</v>
      </c>
      <c r="I28" s="7" t="s">
        <v>241</v>
      </c>
      <c r="J28" s="7" t="s">
        <v>222</v>
      </c>
    </row>
    <row r="29" spans="1:10" s="11" customFormat="1" ht="29.25" customHeight="1" x14ac:dyDescent="0.2">
      <c r="A29" s="92">
        <v>1</v>
      </c>
      <c r="B29" s="102"/>
      <c r="C29" s="103">
        <v>4.4999999999999998E-2</v>
      </c>
      <c r="D29" s="7"/>
      <c r="E29" s="7"/>
      <c r="F29" s="7"/>
      <c r="G29" s="7"/>
      <c r="H29" s="7"/>
      <c r="I29" s="7"/>
      <c r="J29" s="7"/>
    </row>
    <row r="30" spans="1:10" s="11" customFormat="1" ht="39" customHeight="1" x14ac:dyDescent="0.2">
      <c r="A30" s="184" t="s">
        <v>231</v>
      </c>
      <c r="B30" s="195"/>
      <c r="C30" s="195"/>
      <c r="D30" s="195"/>
      <c r="E30" s="195"/>
      <c r="F30" s="195"/>
      <c r="G30" s="195"/>
      <c r="H30" s="195"/>
      <c r="I30" s="195"/>
      <c r="J30" s="196"/>
    </row>
    <row r="31" spans="1:10" s="11" customFormat="1" ht="45" customHeight="1" x14ac:dyDescent="0.2">
      <c r="A31" s="6">
        <v>1</v>
      </c>
      <c r="B31" s="100" t="s">
        <v>249</v>
      </c>
      <c r="C31" s="101">
        <v>0.08</v>
      </c>
      <c r="D31" s="7" t="s">
        <v>219</v>
      </c>
      <c r="E31" s="7" t="s">
        <v>8</v>
      </c>
      <c r="F31" s="7" t="s">
        <v>220</v>
      </c>
      <c r="G31" s="7" t="s">
        <v>221</v>
      </c>
      <c r="H31" s="7" t="s">
        <v>230</v>
      </c>
      <c r="I31" s="7" t="s">
        <v>479</v>
      </c>
      <c r="J31" s="7" t="s">
        <v>222</v>
      </c>
    </row>
    <row r="32" spans="1:10" s="11" customFormat="1" ht="54.75" customHeight="1" x14ac:dyDescent="0.2">
      <c r="A32" s="6">
        <v>2</v>
      </c>
      <c r="B32" s="100" t="s">
        <v>244</v>
      </c>
      <c r="C32" s="101">
        <v>0.08</v>
      </c>
      <c r="D32" s="7" t="s">
        <v>219</v>
      </c>
      <c r="E32" s="7" t="s">
        <v>8</v>
      </c>
      <c r="F32" s="7" t="s">
        <v>220</v>
      </c>
      <c r="G32" s="7" t="s">
        <v>221</v>
      </c>
      <c r="H32" s="7" t="s">
        <v>230</v>
      </c>
      <c r="I32" s="7" t="s">
        <v>241</v>
      </c>
      <c r="J32" s="7" t="s">
        <v>222</v>
      </c>
    </row>
    <row r="33" spans="1:10" s="11" customFormat="1" ht="54.75" customHeight="1" x14ac:dyDescent="0.2">
      <c r="A33" s="6">
        <v>3</v>
      </c>
      <c r="B33" s="100" t="s">
        <v>250</v>
      </c>
      <c r="C33" s="101">
        <v>0.08</v>
      </c>
      <c r="D33" s="7" t="s">
        <v>219</v>
      </c>
      <c r="E33" s="7" t="s">
        <v>8</v>
      </c>
      <c r="F33" s="7" t="s">
        <v>220</v>
      </c>
      <c r="G33" s="7" t="s">
        <v>221</v>
      </c>
      <c r="H33" s="7" t="s">
        <v>230</v>
      </c>
      <c r="I33" s="7" t="s">
        <v>241</v>
      </c>
      <c r="J33" s="7" t="s">
        <v>222</v>
      </c>
    </row>
    <row r="34" spans="1:10" s="11" customFormat="1" ht="18.75" customHeight="1" x14ac:dyDescent="0.2">
      <c r="A34" s="92">
        <v>3</v>
      </c>
      <c r="B34" s="102"/>
      <c r="C34" s="103">
        <f>SUM(C31:C33)</f>
        <v>0.24</v>
      </c>
      <c r="D34" s="7"/>
      <c r="E34" s="7"/>
      <c r="F34" s="7"/>
      <c r="G34" s="7"/>
      <c r="H34" s="7"/>
      <c r="I34" s="7"/>
      <c r="J34" s="7"/>
    </row>
    <row r="35" spans="1:10" s="11" customFormat="1" ht="35.25" customHeight="1" x14ac:dyDescent="0.2">
      <c r="A35" s="184" t="s">
        <v>232</v>
      </c>
      <c r="B35" s="195"/>
      <c r="C35" s="195"/>
      <c r="D35" s="195"/>
      <c r="E35" s="195"/>
      <c r="F35" s="195"/>
      <c r="G35" s="195"/>
      <c r="H35" s="195"/>
      <c r="I35" s="195"/>
      <c r="J35" s="196"/>
    </row>
    <row r="36" spans="1:10" s="11" customFormat="1" ht="54.75" customHeight="1" x14ac:dyDescent="0.2">
      <c r="A36" s="6">
        <v>1</v>
      </c>
      <c r="B36" s="100" t="s">
        <v>249</v>
      </c>
      <c r="C36" s="101">
        <v>0.1</v>
      </c>
      <c r="D36" s="7" t="s">
        <v>219</v>
      </c>
      <c r="E36" s="7" t="s">
        <v>8</v>
      </c>
      <c r="F36" s="7" t="s">
        <v>220</v>
      </c>
      <c r="G36" s="7" t="s">
        <v>221</v>
      </c>
      <c r="H36" s="7" t="s">
        <v>233</v>
      </c>
      <c r="I36" s="7" t="s">
        <v>440</v>
      </c>
      <c r="J36" s="7" t="s">
        <v>222</v>
      </c>
    </row>
    <row r="37" spans="1:10" s="11" customFormat="1" ht="54.75" customHeight="1" x14ac:dyDescent="0.2">
      <c r="A37" s="6">
        <v>2</v>
      </c>
      <c r="B37" s="100" t="s">
        <v>251</v>
      </c>
      <c r="C37" s="101">
        <v>0.1</v>
      </c>
      <c r="D37" s="7" t="s">
        <v>219</v>
      </c>
      <c r="E37" s="7" t="s">
        <v>8</v>
      </c>
      <c r="F37" s="7" t="s">
        <v>220</v>
      </c>
      <c r="G37" s="7" t="s">
        <v>221</v>
      </c>
      <c r="H37" s="7" t="s">
        <v>233</v>
      </c>
      <c r="I37" s="7" t="s">
        <v>440</v>
      </c>
      <c r="J37" s="7" t="s">
        <v>222</v>
      </c>
    </row>
    <row r="38" spans="1:10" s="11" customFormat="1" ht="18" customHeight="1" x14ac:dyDescent="0.2">
      <c r="A38" s="92">
        <v>2</v>
      </c>
      <c r="B38" s="102"/>
      <c r="C38" s="103">
        <f>SUM(C36:C37)</f>
        <v>0.2</v>
      </c>
      <c r="D38" s="7"/>
      <c r="E38" s="7"/>
      <c r="F38" s="7"/>
      <c r="G38" s="7"/>
      <c r="H38" s="7"/>
      <c r="I38" s="7"/>
      <c r="J38" s="7"/>
    </row>
    <row r="39" spans="1:10" s="11" customFormat="1" ht="36.75" customHeight="1" x14ac:dyDescent="0.2">
      <c r="A39" s="184" t="s">
        <v>234</v>
      </c>
      <c r="B39" s="195"/>
      <c r="C39" s="195"/>
      <c r="D39" s="195"/>
      <c r="E39" s="195"/>
      <c r="F39" s="195"/>
      <c r="G39" s="195"/>
      <c r="H39" s="195"/>
      <c r="I39" s="195"/>
      <c r="J39" s="196"/>
    </row>
    <row r="40" spans="1:10" s="11" customFormat="1" ht="54.75" customHeight="1" x14ac:dyDescent="0.2">
      <c r="A40" s="6">
        <v>1</v>
      </c>
      <c r="B40" s="100" t="s">
        <v>252</v>
      </c>
      <c r="C40" s="101">
        <v>0.05</v>
      </c>
      <c r="D40" s="7" t="s">
        <v>219</v>
      </c>
      <c r="E40" s="7" t="s">
        <v>8</v>
      </c>
      <c r="F40" s="7" t="s">
        <v>220</v>
      </c>
      <c r="G40" s="7" t="s">
        <v>221</v>
      </c>
      <c r="H40" s="7" t="s">
        <v>235</v>
      </c>
      <c r="I40" s="7" t="s">
        <v>241</v>
      </c>
      <c r="J40" s="7" t="s">
        <v>222</v>
      </c>
    </row>
    <row r="41" spans="1:10" s="11" customFormat="1" ht="54.75" customHeight="1" x14ac:dyDescent="0.2">
      <c r="A41" s="6">
        <v>2</v>
      </c>
      <c r="B41" s="100" t="s">
        <v>253</v>
      </c>
      <c r="C41" s="101">
        <v>0.05</v>
      </c>
      <c r="D41" s="7" t="s">
        <v>219</v>
      </c>
      <c r="E41" s="7" t="s">
        <v>8</v>
      </c>
      <c r="F41" s="7" t="s">
        <v>220</v>
      </c>
      <c r="G41" s="7" t="s">
        <v>221</v>
      </c>
      <c r="H41" s="7" t="s">
        <v>235</v>
      </c>
      <c r="I41" s="7" t="s">
        <v>241</v>
      </c>
      <c r="J41" s="7" t="s">
        <v>222</v>
      </c>
    </row>
    <row r="42" spans="1:10" s="11" customFormat="1" ht="18" customHeight="1" x14ac:dyDescent="0.2">
      <c r="A42" s="92">
        <v>2</v>
      </c>
      <c r="B42" s="102"/>
      <c r="C42" s="103">
        <f>SUM(C40:C41)</f>
        <v>0.1</v>
      </c>
      <c r="D42" s="7"/>
      <c r="E42" s="7"/>
      <c r="F42" s="7"/>
      <c r="G42" s="7"/>
      <c r="H42" s="7"/>
      <c r="I42" s="7"/>
      <c r="J42" s="7"/>
    </row>
    <row r="43" spans="1:10" s="11" customFormat="1" ht="24" customHeight="1" x14ac:dyDescent="0.2">
      <c r="A43" s="184" t="s">
        <v>254</v>
      </c>
      <c r="B43" s="195"/>
      <c r="C43" s="195"/>
      <c r="D43" s="195"/>
      <c r="E43" s="195"/>
      <c r="F43" s="195"/>
      <c r="G43" s="195"/>
      <c r="H43" s="195"/>
      <c r="I43" s="195"/>
      <c r="J43" s="196"/>
    </row>
    <row r="44" spans="1:10" s="11" customFormat="1" ht="54.75" customHeight="1" x14ac:dyDescent="0.2">
      <c r="A44" s="6">
        <v>1</v>
      </c>
      <c r="B44" s="100" t="s">
        <v>255</v>
      </c>
      <c r="C44" s="101">
        <v>0.05</v>
      </c>
      <c r="D44" s="7" t="s">
        <v>219</v>
      </c>
      <c r="E44" s="7" t="s">
        <v>8</v>
      </c>
      <c r="F44" s="7" t="s">
        <v>220</v>
      </c>
      <c r="G44" s="7" t="s">
        <v>221</v>
      </c>
      <c r="H44" s="7" t="s">
        <v>230</v>
      </c>
      <c r="I44" s="7" t="s">
        <v>241</v>
      </c>
      <c r="J44" s="7" t="s">
        <v>222</v>
      </c>
    </row>
    <row r="45" spans="1:10" s="11" customFormat="1" ht="54.75" customHeight="1" x14ac:dyDescent="0.2">
      <c r="A45" s="6">
        <v>2</v>
      </c>
      <c r="B45" s="100" t="s">
        <v>256</v>
      </c>
      <c r="C45" s="101">
        <v>0.05</v>
      </c>
      <c r="D45" s="7" t="s">
        <v>219</v>
      </c>
      <c r="E45" s="7" t="s">
        <v>8</v>
      </c>
      <c r="F45" s="7" t="s">
        <v>220</v>
      </c>
      <c r="G45" s="7" t="s">
        <v>221</v>
      </c>
      <c r="H45" s="7" t="s">
        <v>224</v>
      </c>
      <c r="I45" s="7" t="s">
        <v>241</v>
      </c>
      <c r="J45" s="7" t="s">
        <v>222</v>
      </c>
    </row>
    <row r="46" spans="1:10" s="11" customFormat="1" ht="54.75" customHeight="1" x14ac:dyDescent="0.2">
      <c r="A46" s="92">
        <v>2</v>
      </c>
      <c r="B46" s="102"/>
      <c r="C46" s="103">
        <f>SUM(C44:C45)</f>
        <v>0.1</v>
      </c>
      <c r="D46" s="7"/>
      <c r="E46" s="7"/>
      <c r="F46" s="7"/>
      <c r="G46" s="7"/>
      <c r="H46" s="7"/>
      <c r="I46" s="7"/>
      <c r="J46" s="7"/>
    </row>
    <row r="47" spans="1:10" s="11" customFormat="1" ht="36" customHeight="1" x14ac:dyDescent="0.2">
      <c r="A47" s="184" t="s">
        <v>333</v>
      </c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0" s="11" customFormat="1" ht="46.5" customHeight="1" x14ac:dyDescent="0.2">
      <c r="A48" s="6">
        <v>1</v>
      </c>
      <c r="B48" s="100" t="s">
        <v>244</v>
      </c>
      <c r="C48" s="101">
        <v>0.06</v>
      </c>
      <c r="D48" s="7" t="s">
        <v>219</v>
      </c>
      <c r="E48" s="7" t="s">
        <v>8</v>
      </c>
      <c r="F48" s="7" t="s">
        <v>220</v>
      </c>
      <c r="G48" s="7" t="s">
        <v>221</v>
      </c>
      <c r="H48" s="7" t="s">
        <v>224</v>
      </c>
      <c r="I48" s="7" t="s">
        <v>241</v>
      </c>
      <c r="J48" s="7" t="s">
        <v>222</v>
      </c>
    </row>
    <row r="49" spans="1:10" s="11" customFormat="1" ht="46.5" customHeight="1" x14ac:dyDescent="0.2">
      <c r="A49" s="6">
        <v>2</v>
      </c>
      <c r="B49" s="100" t="s">
        <v>257</v>
      </c>
      <c r="C49" s="101">
        <v>0.06</v>
      </c>
      <c r="D49" s="7" t="s">
        <v>219</v>
      </c>
      <c r="E49" s="7" t="s">
        <v>8</v>
      </c>
      <c r="F49" s="7" t="s">
        <v>220</v>
      </c>
      <c r="G49" s="7" t="s">
        <v>221</v>
      </c>
      <c r="H49" s="7" t="s">
        <v>224</v>
      </c>
      <c r="I49" s="7" t="s">
        <v>241</v>
      </c>
      <c r="J49" s="7" t="s">
        <v>222</v>
      </c>
    </row>
    <row r="50" spans="1:10" s="11" customFormat="1" ht="46.5" customHeight="1" x14ac:dyDescent="0.2">
      <c r="A50" s="6">
        <v>3</v>
      </c>
      <c r="B50" s="100" t="s">
        <v>250</v>
      </c>
      <c r="C50" s="101">
        <v>0.06</v>
      </c>
      <c r="D50" s="7" t="s">
        <v>219</v>
      </c>
      <c r="E50" s="7" t="s">
        <v>8</v>
      </c>
      <c r="F50" s="7" t="s">
        <v>220</v>
      </c>
      <c r="G50" s="7" t="s">
        <v>221</v>
      </c>
      <c r="H50" s="7" t="s">
        <v>224</v>
      </c>
      <c r="I50" s="7" t="s">
        <v>241</v>
      </c>
      <c r="J50" s="7" t="s">
        <v>222</v>
      </c>
    </row>
    <row r="51" spans="1:10" s="11" customFormat="1" ht="20.25" customHeight="1" x14ac:dyDescent="0.2">
      <c r="A51" s="92">
        <v>3</v>
      </c>
      <c r="B51" s="92"/>
      <c r="C51" s="93">
        <f>SUM(C48:C50)</f>
        <v>0.18</v>
      </c>
      <c r="D51" s="38"/>
      <c r="E51" s="38"/>
      <c r="F51" s="38"/>
      <c r="G51" s="38"/>
      <c r="H51" s="38"/>
      <c r="I51" s="38"/>
      <c r="J51" s="38"/>
    </row>
    <row r="52" spans="1:10" s="11" customFormat="1" ht="54.75" customHeight="1" x14ac:dyDescent="0.2">
      <c r="A52" s="184" t="s">
        <v>334</v>
      </c>
      <c r="B52" s="195"/>
      <c r="C52" s="195"/>
      <c r="D52" s="195"/>
      <c r="E52" s="195"/>
      <c r="F52" s="195"/>
      <c r="G52" s="195"/>
      <c r="H52" s="195"/>
      <c r="I52" s="195"/>
      <c r="J52" s="196"/>
    </row>
    <row r="53" spans="1:10" s="11" customFormat="1" ht="54.75" customHeight="1" x14ac:dyDescent="0.2">
      <c r="A53" s="6">
        <v>1</v>
      </c>
      <c r="B53" s="100" t="s">
        <v>258</v>
      </c>
      <c r="C53" s="101">
        <v>0.05</v>
      </c>
      <c r="D53" s="7" t="s">
        <v>219</v>
      </c>
      <c r="E53" s="7" t="s">
        <v>8</v>
      </c>
      <c r="F53" s="7" t="s">
        <v>220</v>
      </c>
      <c r="G53" s="7" t="s">
        <v>221</v>
      </c>
      <c r="H53" s="7" t="s">
        <v>224</v>
      </c>
      <c r="I53" s="7" t="s">
        <v>241</v>
      </c>
      <c r="J53" s="7" t="s">
        <v>222</v>
      </c>
    </row>
    <row r="54" spans="1:10" s="11" customFormat="1" ht="26.25" customHeight="1" x14ac:dyDescent="0.2">
      <c r="A54" s="92">
        <v>1</v>
      </c>
      <c r="B54" s="92"/>
      <c r="C54" s="103">
        <v>0.05</v>
      </c>
      <c r="D54" s="38"/>
      <c r="E54" s="38"/>
      <c r="F54" s="38"/>
      <c r="G54" s="38"/>
      <c r="H54" s="38"/>
      <c r="I54" s="38"/>
      <c r="J54" s="38"/>
    </row>
    <row r="55" spans="1:10" s="11" customFormat="1" ht="54.75" customHeight="1" x14ac:dyDescent="0.2">
      <c r="A55" s="187" t="s">
        <v>335</v>
      </c>
      <c r="B55" s="188"/>
      <c r="C55" s="188"/>
      <c r="D55" s="188"/>
      <c r="E55" s="188"/>
      <c r="F55" s="188"/>
      <c r="G55" s="188"/>
      <c r="H55" s="188"/>
      <c r="I55" s="188"/>
      <c r="J55" s="189"/>
    </row>
    <row r="56" spans="1:10" s="11" customFormat="1" ht="57.75" customHeight="1" x14ac:dyDescent="0.2">
      <c r="A56" s="6">
        <v>1</v>
      </c>
      <c r="B56" s="100" t="s">
        <v>249</v>
      </c>
      <c r="C56" s="101">
        <v>0.09</v>
      </c>
      <c r="D56" s="7" t="s">
        <v>219</v>
      </c>
      <c r="E56" s="7" t="s">
        <v>8</v>
      </c>
      <c r="F56" s="7" t="s">
        <v>220</v>
      </c>
      <c r="G56" s="7" t="s">
        <v>221</v>
      </c>
      <c r="H56" s="7" t="s">
        <v>224</v>
      </c>
      <c r="I56" s="7" t="s">
        <v>241</v>
      </c>
      <c r="J56" s="7" t="s">
        <v>222</v>
      </c>
    </row>
    <row r="57" spans="1:10" s="11" customFormat="1" ht="57.75" customHeight="1" x14ac:dyDescent="0.2">
      <c r="A57" s="6">
        <v>2</v>
      </c>
      <c r="B57" s="100" t="s">
        <v>259</v>
      </c>
      <c r="C57" s="101">
        <v>0.09</v>
      </c>
      <c r="D57" s="7" t="s">
        <v>219</v>
      </c>
      <c r="E57" s="7" t="s">
        <v>8</v>
      </c>
      <c r="F57" s="7" t="s">
        <v>220</v>
      </c>
      <c r="G57" s="7" t="s">
        <v>221</v>
      </c>
      <c r="H57" s="7" t="s">
        <v>224</v>
      </c>
      <c r="I57" s="7" t="s">
        <v>241</v>
      </c>
      <c r="J57" s="7" t="s">
        <v>222</v>
      </c>
    </row>
    <row r="58" spans="1:10" s="11" customFormat="1" ht="57.75" customHeight="1" x14ac:dyDescent="0.2">
      <c r="A58" s="6">
        <v>3</v>
      </c>
      <c r="B58" s="100" t="s">
        <v>237</v>
      </c>
      <c r="C58" s="101">
        <v>0.09</v>
      </c>
      <c r="D58" s="7" t="s">
        <v>219</v>
      </c>
      <c r="E58" s="7" t="s">
        <v>8</v>
      </c>
      <c r="F58" s="7" t="s">
        <v>220</v>
      </c>
      <c r="G58" s="7" t="s">
        <v>221</v>
      </c>
      <c r="H58" s="7" t="s">
        <v>224</v>
      </c>
      <c r="I58" s="7" t="s">
        <v>241</v>
      </c>
      <c r="J58" s="7" t="s">
        <v>222</v>
      </c>
    </row>
    <row r="59" spans="1:10" s="11" customFormat="1" ht="57.75" customHeight="1" x14ac:dyDescent="0.2">
      <c r="A59" s="6">
        <v>4</v>
      </c>
      <c r="B59" s="100" t="s">
        <v>239</v>
      </c>
      <c r="C59" s="101">
        <v>0.09</v>
      </c>
      <c r="D59" s="7" t="s">
        <v>219</v>
      </c>
      <c r="E59" s="7" t="s">
        <v>8</v>
      </c>
      <c r="F59" s="7" t="s">
        <v>220</v>
      </c>
      <c r="G59" s="7" t="s">
        <v>221</v>
      </c>
      <c r="H59" s="7" t="s">
        <v>224</v>
      </c>
      <c r="I59" s="7" t="s">
        <v>241</v>
      </c>
      <c r="J59" s="7" t="s">
        <v>222</v>
      </c>
    </row>
    <row r="60" spans="1:10" s="11" customFormat="1" ht="57.75" customHeight="1" x14ac:dyDescent="0.2">
      <c r="A60" s="6">
        <v>5</v>
      </c>
      <c r="B60" s="100" t="s">
        <v>260</v>
      </c>
      <c r="C60" s="101">
        <v>0.09</v>
      </c>
      <c r="D60" s="7" t="s">
        <v>219</v>
      </c>
      <c r="E60" s="7" t="s">
        <v>8</v>
      </c>
      <c r="F60" s="7" t="s">
        <v>220</v>
      </c>
      <c r="G60" s="7" t="s">
        <v>221</v>
      </c>
      <c r="H60" s="7" t="s">
        <v>224</v>
      </c>
      <c r="I60" s="7" t="s">
        <v>241</v>
      </c>
      <c r="J60" s="7" t="s">
        <v>222</v>
      </c>
    </row>
    <row r="61" spans="1:10" s="11" customFormat="1" ht="57.75" customHeight="1" x14ac:dyDescent="0.2">
      <c r="A61" s="6">
        <v>6</v>
      </c>
      <c r="B61" s="100" t="s">
        <v>261</v>
      </c>
      <c r="C61" s="101">
        <v>0.09</v>
      </c>
      <c r="D61" s="7" t="s">
        <v>219</v>
      </c>
      <c r="E61" s="7" t="s">
        <v>8</v>
      </c>
      <c r="F61" s="7" t="s">
        <v>220</v>
      </c>
      <c r="G61" s="7" t="s">
        <v>221</v>
      </c>
      <c r="H61" s="7" t="s">
        <v>224</v>
      </c>
      <c r="I61" s="7" t="s">
        <v>241</v>
      </c>
      <c r="J61" s="7" t="s">
        <v>222</v>
      </c>
    </row>
    <row r="62" spans="1:10" s="11" customFormat="1" ht="57.75" customHeight="1" x14ac:dyDescent="0.2">
      <c r="A62" s="6">
        <v>7</v>
      </c>
      <c r="B62" s="100" t="s">
        <v>244</v>
      </c>
      <c r="C62" s="101">
        <v>0.09</v>
      </c>
      <c r="D62" s="7" t="s">
        <v>219</v>
      </c>
      <c r="E62" s="7" t="s">
        <v>8</v>
      </c>
      <c r="F62" s="7" t="s">
        <v>220</v>
      </c>
      <c r="G62" s="7" t="s">
        <v>221</v>
      </c>
      <c r="H62" s="7" t="s">
        <v>224</v>
      </c>
      <c r="I62" s="7" t="s">
        <v>241</v>
      </c>
      <c r="J62" s="7" t="s">
        <v>222</v>
      </c>
    </row>
    <row r="63" spans="1:10" s="11" customFormat="1" ht="57.75" customHeight="1" x14ac:dyDescent="0.2">
      <c r="A63" s="6">
        <v>8</v>
      </c>
      <c r="B63" s="100" t="s">
        <v>262</v>
      </c>
      <c r="C63" s="101">
        <v>0.09</v>
      </c>
      <c r="D63" s="7" t="s">
        <v>219</v>
      </c>
      <c r="E63" s="7" t="s">
        <v>8</v>
      </c>
      <c r="F63" s="7" t="s">
        <v>220</v>
      </c>
      <c r="G63" s="7" t="s">
        <v>221</v>
      </c>
      <c r="H63" s="7" t="s">
        <v>224</v>
      </c>
      <c r="I63" s="7" t="s">
        <v>241</v>
      </c>
      <c r="J63" s="7" t="s">
        <v>222</v>
      </c>
    </row>
    <row r="64" spans="1:10" s="11" customFormat="1" ht="57.75" customHeight="1" x14ac:dyDescent="0.2">
      <c r="A64" s="6">
        <v>9</v>
      </c>
      <c r="B64" s="100" t="s">
        <v>263</v>
      </c>
      <c r="C64" s="101">
        <v>0.09</v>
      </c>
      <c r="D64" s="7" t="s">
        <v>219</v>
      </c>
      <c r="E64" s="7" t="s">
        <v>8</v>
      </c>
      <c r="F64" s="7" t="s">
        <v>220</v>
      </c>
      <c r="G64" s="7" t="s">
        <v>221</v>
      </c>
      <c r="H64" s="7" t="s">
        <v>224</v>
      </c>
      <c r="I64" s="7" t="s">
        <v>241</v>
      </c>
      <c r="J64" s="7" t="s">
        <v>222</v>
      </c>
    </row>
    <row r="65" spans="1:10" s="11" customFormat="1" ht="57.75" customHeight="1" x14ac:dyDescent="0.2">
      <c r="A65" s="6">
        <v>10</v>
      </c>
      <c r="B65" s="100" t="s">
        <v>264</v>
      </c>
      <c r="C65" s="101">
        <v>0.09</v>
      </c>
      <c r="D65" s="7" t="s">
        <v>219</v>
      </c>
      <c r="E65" s="7" t="s">
        <v>8</v>
      </c>
      <c r="F65" s="7" t="s">
        <v>220</v>
      </c>
      <c r="G65" s="7" t="s">
        <v>221</v>
      </c>
      <c r="H65" s="7" t="s">
        <v>224</v>
      </c>
      <c r="I65" s="7" t="s">
        <v>241</v>
      </c>
      <c r="J65" s="7" t="s">
        <v>222</v>
      </c>
    </row>
    <row r="66" spans="1:10" s="11" customFormat="1" ht="57.75" customHeight="1" x14ac:dyDescent="0.2">
      <c r="A66" s="6">
        <v>11</v>
      </c>
      <c r="B66" s="100" t="s">
        <v>265</v>
      </c>
      <c r="C66" s="101">
        <v>0.09</v>
      </c>
      <c r="D66" s="7" t="s">
        <v>219</v>
      </c>
      <c r="E66" s="7" t="s">
        <v>8</v>
      </c>
      <c r="F66" s="7" t="s">
        <v>220</v>
      </c>
      <c r="G66" s="7" t="s">
        <v>221</v>
      </c>
      <c r="H66" s="7" t="s">
        <v>224</v>
      </c>
      <c r="I66" s="7" t="s">
        <v>241</v>
      </c>
      <c r="J66" s="7" t="s">
        <v>222</v>
      </c>
    </row>
    <row r="67" spans="1:10" s="11" customFormat="1" ht="57.75" customHeight="1" x14ac:dyDescent="0.2">
      <c r="A67" s="6">
        <v>12</v>
      </c>
      <c r="B67" s="100" t="s">
        <v>266</v>
      </c>
      <c r="C67" s="101">
        <v>0.09</v>
      </c>
      <c r="D67" s="7" t="s">
        <v>219</v>
      </c>
      <c r="E67" s="7" t="s">
        <v>8</v>
      </c>
      <c r="F67" s="7" t="s">
        <v>220</v>
      </c>
      <c r="G67" s="7" t="s">
        <v>221</v>
      </c>
      <c r="H67" s="7" t="s">
        <v>224</v>
      </c>
      <c r="I67" s="7" t="s">
        <v>241</v>
      </c>
      <c r="J67" s="7" t="s">
        <v>222</v>
      </c>
    </row>
    <row r="68" spans="1:10" s="11" customFormat="1" ht="57.75" customHeight="1" x14ac:dyDescent="0.2">
      <c r="A68" s="6">
        <v>13</v>
      </c>
      <c r="B68" s="100" t="s">
        <v>267</v>
      </c>
      <c r="C68" s="101">
        <v>0.09</v>
      </c>
      <c r="D68" s="7" t="s">
        <v>219</v>
      </c>
      <c r="E68" s="7" t="s">
        <v>8</v>
      </c>
      <c r="F68" s="7" t="s">
        <v>220</v>
      </c>
      <c r="G68" s="7" t="s">
        <v>221</v>
      </c>
      <c r="H68" s="7" t="s">
        <v>224</v>
      </c>
      <c r="I68" s="7" t="s">
        <v>241</v>
      </c>
      <c r="J68" s="7" t="s">
        <v>222</v>
      </c>
    </row>
    <row r="69" spans="1:10" s="11" customFormat="1" ht="57.75" customHeight="1" x14ac:dyDescent="0.2">
      <c r="A69" s="6">
        <v>14</v>
      </c>
      <c r="B69" s="100" t="s">
        <v>268</v>
      </c>
      <c r="C69" s="101">
        <v>0.09</v>
      </c>
      <c r="D69" s="7" t="s">
        <v>219</v>
      </c>
      <c r="E69" s="7" t="s">
        <v>8</v>
      </c>
      <c r="F69" s="7" t="s">
        <v>220</v>
      </c>
      <c r="G69" s="7" t="s">
        <v>221</v>
      </c>
      <c r="H69" s="7" t="s">
        <v>224</v>
      </c>
      <c r="I69" s="7" t="s">
        <v>241</v>
      </c>
      <c r="J69" s="7" t="s">
        <v>222</v>
      </c>
    </row>
    <row r="70" spans="1:10" s="11" customFormat="1" ht="57.75" customHeight="1" x14ac:dyDescent="0.2">
      <c r="A70" s="6">
        <v>15</v>
      </c>
      <c r="B70" s="100" t="s">
        <v>269</v>
      </c>
      <c r="C70" s="101">
        <v>0.09</v>
      </c>
      <c r="D70" s="7" t="s">
        <v>219</v>
      </c>
      <c r="E70" s="7" t="s">
        <v>8</v>
      </c>
      <c r="F70" s="7" t="s">
        <v>220</v>
      </c>
      <c r="G70" s="7" t="s">
        <v>221</v>
      </c>
      <c r="H70" s="7" t="s">
        <v>224</v>
      </c>
      <c r="I70" s="7" t="s">
        <v>241</v>
      </c>
      <c r="J70" s="7" t="s">
        <v>222</v>
      </c>
    </row>
    <row r="71" spans="1:10" s="11" customFormat="1" ht="57.75" customHeight="1" x14ac:dyDescent="0.2">
      <c r="A71" s="6">
        <v>16</v>
      </c>
      <c r="B71" s="100" t="s">
        <v>247</v>
      </c>
      <c r="C71" s="101">
        <v>0.09</v>
      </c>
      <c r="D71" s="7" t="s">
        <v>219</v>
      </c>
      <c r="E71" s="7" t="s">
        <v>8</v>
      </c>
      <c r="F71" s="7" t="s">
        <v>220</v>
      </c>
      <c r="G71" s="7" t="s">
        <v>221</v>
      </c>
      <c r="H71" s="7" t="s">
        <v>224</v>
      </c>
      <c r="I71" s="7" t="s">
        <v>241</v>
      </c>
      <c r="J71" s="7" t="s">
        <v>222</v>
      </c>
    </row>
    <row r="72" spans="1:10" s="11" customFormat="1" ht="57.75" customHeight="1" x14ac:dyDescent="0.2">
      <c r="A72" s="6">
        <v>17</v>
      </c>
      <c r="B72" s="100" t="s">
        <v>270</v>
      </c>
      <c r="C72" s="101">
        <v>0.09</v>
      </c>
      <c r="D72" s="7" t="s">
        <v>219</v>
      </c>
      <c r="E72" s="7" t="s">
        <v>8</v>
      </c>
      <c r="F72" s="7" t="s">
        <v>220</v>
      </c>
      <c r="G72" s="7" t="s">
        <v>221</v>
      </c>
      <c r="H72" s="7" t="s">
        <v>224</v>
      </c>
      <c r="I72" s="7" t="s">
        <v>241</v>
      </c>
      <c r="J72" s="7" t="s">
        <v>222</v>
      </c>
    </row>
    <row r="73" spans="1:10" s="11" customFormat="1" ht="57.75" customHeight="1" x14ac:dyDescent="0.2">
      <c r="A73" s="6">
        <v>18</v>
      </c>
      <c r="B73" s="100" t="s">
        <v>271</v>
      </c>
      <c r="C73" s="101">
        <v>0.09</v>
      </c>
      <c r="D73" s="7" t="s">
        <v>219</v>
      </c>
      <c r="E73" s="7" t="s">
        <v>8</v>
      </c>
      <c r="F73" s="7" t="s">
        <v>220</v>
      </c>
      <c r="G73" s="7" t="s">
        <v>221</v>
      </c>
      <c r="H73" s="7" t="s">
        <v>224</v>
      </c>
      <c r="I73" s="7" t="s">
        <v>241</v>
      </c>
      <c r="J73" s="7" t="s">
        <v>222</v>
      </c>
    </row>
    <row r="74" spans="1:10" s="11" customFormat="1" ht="57.75" customHeight="1" x14ac:dyDescent="0.2">
      <c r="A74" s="6">
        <v>19</v>
      </c>
      <c r="B74" s="100" t="s">
        <v>240</v>
      </c>
      <c r="C74" s="101">
        <v>0.09</v>
      </c>
      <c r="D74" s="7" t="s">
        <v>219</v>
      </c>
      <c r="E74" s="7" t="s">
        <v>8</v>
      </c>
      <c r="F74" s="7" t="s">
        <v>220</v>
      </c>
      <c r="G74" s="7" t="s">
        <v>221</v>
      </c>
      <c r="H74" s="7" t="s">
        <v>224</v>
      </c>
      <c r="I74" s="7" t="s">
        <v>241</v>
      </c>
      <c r="J74" s="7" t="s">
        <v>222</v>
      </c>
    </row>
    <row r="75" spans="1:10" s="11" customFormat="1" ht="57.75" customHeight="1" x14ac:dyDescent="0.2">
      <c r="A75" s="6">
        <v>20</v>
      </c>
      <c r="B75" s="100" t="s">
        <v>272</v>
      </c>
      <c r="C75" s="101">
        <v>0.09</v>
      </c>
      <c r="D75" s="7" t="s">
        <v>219</v>
      </c>
      <c r="E75" s="7" t="s">
        <v>8</v>
      </c>
      <c r="F75" s="7" t="s">
        <v>220</v>
      </c>
      <c r="G75" s="7" t="s">
        <v>221</v>
      </c>
      <c r="H75" s="7" t="s">
        <v>224</v>
      </c>
      <c r="I75" s="7" t="s">
        <v>241</v>
      </c>
      <c r="J75" s="7" t="s">
        <v>222</v>
      </c>
    </row>
    <row r="76" spans="1:10" s="11" customFormat="1" ht="57.75" customHeight="1" x14ac:dyDescent="0.2">
      <c r="A76" s="6">
        <v>21</v>
      </c>
      <c r="B76" s="100" t="s">
        <v>252</v>
      </c>
      <c r="C76" s="101">
        <v>0.09</v>
      </c>
      <c r="D76" s="7" t="s">
        <v>219</v>
      </c>
      <c r="E76" s="7" t="s">
        <v>8</v>
      </c>
      <c r="F76" s="7" t="s">
        <v>220</v>
      </c>
      <c r="G76" s="7" t="s">
        <v>221</v>
      </c>
      <c r="H76" s="7" t="s">
        <v>224</v>
      </c>
      <c r="I76" s="7" t="s">
        <v>241</v>
      </c>
      <c r="J76" s="7" t="s">
        <v>222</v>
      </c>
    </row>
    <row r="77" spans="1:10" s="11" customFormat="1" ht="57.75" customHeight="1" x14ac:dyDescent="0.2">
      <c r="A77" s="6">
        <v>22</v>
      </c>
      <c r="B77" s="100" t="s">
        <v>255</v>
      </c>
      <c r="C77" s="101">
        <v>0.09</v>
      </c>
      <c r="D77" s="7" t="s">
        <v>219</v>
      </c>
      <c r="E77" s="7" t="s">
        <v>8</v>
      </c>
      <c r="F77" s="7" t="s">
        <v>220</v>
      </c>
      <c r="G77" s="7" t="s">
        <v>221</v>
      </c>
      <c r="H77" s="7" t="s">
        <v>224</v>
      </c>
      <c r="I77" s="7" t="s">
        <v>241</v>
      </c>
      <c r="J77" s="7" t="s">
        <v>222</v>
      </c>
    </row>
    <row r="78" spans="1:10" s="11" customFormat="1" ht="57.75" customHeight="1" x14ac:dyDescent="0.2">
      <c r="A78" s="6">
        <v>23</v>
      </c>
      <c r="B78" s="100" t="s">
        <v>273</v>
      </c>
      <c r="C78" s="101">
        <v>0.09</v>
      </c>
      <c r="D78" s="7" t="s">
        <v>219</v>
      </c>
      <c r="E78" s="7" t="s">
        <v>8</v>
      </c>
      <c r="F78" s="7" t="s">
        <v>220</v>
      </c>
      <c r="G78" s="7" t="s">
        <v>221</v>
      </c>
      <c r="H78" s="7" t="s">
        <v>224</v>
      </c>
      <c r="I78" s="7" t="s">
        <v>241</v>
      </c>
      <c r="J78" s="7" t="s">
        <v>222</v>
      </c>
    </row>
    <row r="79" spans="1:10" s="11" customFormat="1" ht="57.75" customHeight="1" x14ac:dyDescent="0.2">
      <c r="A79" s="6">
        <v>24</v>
      </c>
      <c r="B79" s="100" t="s">
        <v>274</v>
      </c>
      <c r="C79" s="101">
        <v>0.09</v>
      </c>
      <c r="D79" s="7" t="s">
        <v>219</v>
      </c>
      <c r="E79" s="7" t="s">
        <v>8</v>
      </c>
      <c r="F79" s="7" t="s">
        <v>220</v>
      </c>
      <c r="G79" s="7" t="s">
        <v>221</v>
      </c>
      <c r="H79" s="7" t="s">
        <v>224</v>
      </c>
      <c r="I79" s="7" t="s">
        <v>241</v>
      </c>
      <c r="J79" s="7" t="s">
        <v>222</v>
      </c>
    </row>
    <row r="80" spans="1:10" s="11" customFormat="1" ht="32.25" customHeight="1" x14ac:dyDescent="0.2">
      <c r="A80" s="92">
        <v>24</v>
      </c>
      <c r="B80" s="102"/>
      <c r="C80" s="103">
        <f>SUM(C56:C79)</f>
        <v>2.1600000000000006</v>
      </c>
      <c r="D80" s="7"/>
      <c r="E80" s="7"/>
      <c r="F80" s="7"/>
      <c r="G80" s="7"/>
      <c r="H80" s="7"/>
      <c r="I80" s="7"/>
      <c r="J80" s="7"/>
    </row>
    <row r="81" spans="1:10" s="11" customFormat="1" ht="54.75" customHeight="1" x14ac:dyDescent="0.2">
      <c r="A81" s="181" t="s">
        <v>336</v>
      </c>
      <c r="B81" s="190"/>
      <c r="C81" s="190"/>
      <c r="D81" s="190"/>
      <c r="E81" s="190"/>
      <c r="F81" s="190"/>
      <c r="G81" s="190"/>
      <c r="H81" s="190"/>
      <c r="I81" s="190"/>
      <c r="J81" s="191"/>
    </row>
    <row r="82" spans="1:10" s="11" customFormat="1" ht="55.5" customHeight="1" x14ac:dyDescent="0.2">
      <c r="A82" s="6">
        <v>1</v>
      </c>
      <c r="B82" s="100" t="s">
        <v>275</v>
      </c>
      <c r="C82" s="101">
        <v>0.06</v>
      </c>
      <c r="D82" s="7" t="s">
        <v>219</v>
      </c>
      <c r="E82" s="7" t="s">
        <v>8</v>
      </c>
      <c r="F82" s="7" t="s">
        <v>220</v>
      </c>
      <c r="G82" s="7" t="s">
        <v>221</v>
      </c>
      <c r="H82" s="7" t="s">
        <v>226</v>
      </c>
      <c r="I82" s="7" t="s">
        <v>241</v>
      </c>
      <c r="J82" s="7" t="s">
        <v>222</v>
      </c>
    </row>
    <row r="83" spans="1:10" s="11" customFormat="1" ht="55.5" customHeight="1" x14ac:dyDescent="0.2">
      <c r="A83" s="6">
        <v>2</v>
      </c>
      <c r="B83" s="100" t="s">
        <v>248</v>
      </c>
      <c r="C83" s="101">
        <v>0.06</v>
      </c>
      <c r="D83" s="7" t="s">
        <v>219</v>
      </c>
      <c r="E83" s="7" t="s">
        <v>8</v>
      </c>
      <c r="F83" s="7" t="s">
        <v>220</v>
      </c>
      <c r="G83" s="7" t="s">
        <v>221</v>
      </c>
      <c r="H83" s="7" t="s">
        <v>226</v>
      </c>
      <c r="I83" s="7" t="s">
        <v>241</v>
      </c>
      <c r="J83" s="7" t="s">
        <v>222</v>
      </c>
    </row>
    <row r="84" spans="1:10" s="11" customFormat="1" ht="55.5" customHeight="1" x14ac:dyDescent="0.2">
      <c r="A84" s="6">
        <v>3</v>
      </c>
      <c r="B84" s="100" t="s">
        <v>271</v>
      </c>
      <c r="C84" s="101">
        <v>0.06</v>
      </c>
      <c r="D84" s="7" t="s">
        <v>219</v>
      </c>
      <c r="E84" s="7" t="s">
        <v>8</v>
      </c>
      <c r="F84" s="7" t="s">
        <v>220</v>
      </c>
      <c r="G84" s="7" t="s">
        <v>221</v>
      </c>
      <c r="H84" s="7" t="s">
        <v>226</v>
      </c>
      <c r="I84" s="7" t="s">
        <v>241</v>
      </c>
      <c r="J84" s="7" t="s">
        <v>222</v>
      </c>
    </row>
    <row r="85" spans="1:10" s="11" customFormat="1" ht="55.5" customHeight="1" x14ac:dyDescent="0.2">
      <c r="A85" s="6">
        <v>4</v>
      </c>
      <c r="B85" s="100" t="s">
        <v>276</v>
      </c>
      <c r="C85" s="101">
        <v>0.06</v>
      </c>
      <c r="D85" s="7" t="s">
        <v>219</v>
      </c>
      <c r="E85" s="7" t="s">
        <v>8</v>
      </c>
      <c r="F85" s="7" t="s">
        <v>220</v>
      </c>
      <c r="G85" s="7" t="s">
        <v>221</v>
      </c>
      <c r="H85" s="7" t="s">
        <v>226</v>
      </c>
      <c r="I85" s="7" t="s">
        <v>241</v>
      </c>
      <c r="J85" s="7" t="s">
        <v>222</v>
      </c>
    </row>
    <row r="86" spans="1:10" s="11" customFormat="1" ht="55.5" customHeight="1" x14ac:dyDescent="0.2">
      <c r="A86" s="6">
        <v>5</v>
      </c>
      <c r="B86" s="100" t="s">
        <v>277</v>
      </c>
      <c r="C86" s="101">
        <v>0.06</v>
      </c>
      <c r="D86" s="7" t="s">
        <v>219</v>
      </c>
      <c r="E86" s="7" t="s">
        <v>8</v>
      </c>
      <c r="F86" s="7" t="s">
        <v>220</v>
      </c>
      <c r="G86" s="7" t="s">
        <v>221</v>
      </c>
      <c r="H86" s="7" t="s">
        <v>226</v>
      </c>
      <c r="I86" s="7" t="s">
        <v>241</v>
      </c>
      <c r="J86" s="7" t="s">
        <v>222</v>
      </c>
    </row>
    <row r="87" spans="1:10" s="11" customFormat="1" ht="55.5" customHeight="1" x14ac:dyDescent="0.2">
      <c r="A87" s="6">
        <v>6</v>
      </c>
      <c r="B87" s="100" t="s">
        <v>278</v>
      </c>
      <c r="C87" s="101">
        <v>0.06</v>
      </c>
      <c r="D87" s="7" t="s">
        <v>219</v>
      </c>
      <c r="E87" s="7" t="s">
        <v>8</v>
      </c>
      <c r="F87" s="7" t="s">
        <v>220</v>
      </c>
      <c r="G87" s="7" t="s">
        <v>221</v>
      </c>
      <c r="H87" s="7" t="s">
        <v>226</v>
      </c>
      <c r="I87" s="7" t="s">
        <v>241</v>
      </c>
      <c r="J87" s="7" t="s">
        <v>222</v>
      </c>
    </row>
    <row r="88" spans="1:10" s="11" customFormat="1" ht="55.5" customHeight="1" x14ac:dyDescent="0.2">
      <c r="A88" s="6">
        <v>7</v>
      </c>
      <c r="B88" s="100" t="s">
        <v>279</v>
      </c>
      <c r="C88" s="101">
        <v>0.06</v>
      </c>
      <c r="D88" s="7" t="s">
        <v>219</v>
      </c>
      <c r="E88" s="7" t="s">
        <v>8</v>
      </c>
      <c r="F88" s="7" t="s">
        <v>220</v>
      </c>
      <c r="G88" s="7" t="s">
        <v>221</v>
      </c>
      <c r="H88" s="7" t="s">
        <v>226</v>
      </c>
      <c r="I88" s="7" t="s">
        <v>241</v>
      </c>
      <c r="J88" s="7" t="s">
        <v>222</v>
      </c>
    </row>
    <row r="89" spans="1:10" s="11" customFormat="1" ht="55.5" customHeight="1" x14ac:dyDescent="0.2">
      <c r="A89" s="6">
        <v>8</v>
      </c>
      <c r="B89" s="100" t="s">
        <v>280</v>
      </c>
      <c r="C89" s="101">
        <v>0.06</v>
      </c>
      <c r="D89" s="7" t="s">
        <v>219</v>
      </c>
      <c r="E89" s="7" t="s">
        <v>8</v>
      </c>
      <c r="F89" s="7" t="s">
        <v>220</v>
      </c>
      <c r="G89" s="7" t="s">
        <v>221</v>
      </c>
      <c r="H89" s="7" t="s">
        <v>226</v>
      </c>
      <c r="I89" s="7" t="s">
        <v>241</v>
      </c>
      <c r="J89" s="7" t="s">
        <v>222</v>
      </c>
    </row>
    <row r="90" spans="1:10" s="11" customFormat="1" ht="55.5" customHeight="1" x14ac:dyDescent="0.2">
      <c r="A90" s="6">
        <v>9</v>
      </c>
      <c r="B90" s="100" t="s">
        <v>281</v>
      </c>
      <c r="C90" s="101">
        <v>0.06</v>
      </c>
      <c r="D90" s="7" t="s">
        <v>219</v>
      </c>
      <c r="E90" s="7" t="s">
        <v>8</v>
      </c>
      <c r="F90" s="7" t="s">
        <v>220</v>
      </c>
      <c r="G90" s="7" t="s">
        <v>221</v>
      </c>
      <c r="H90" s="7" t="s">
        <v>226</v>
      </c>
      <c r="I90" s="7" t="s">
        <v>241</v>
      </c>
      <c r="J90" s="7" t="s">
        <v>222</v>
      </c>
    </row>
    <row r="91" spans="1:10" s="11" customFormat="1" ht="55.5" customHeight="1" x14ac:dyDescent="0.2">
      <c r="A91" s="6">
        <v>10</v>
      </c>
      <c r="B91" s="100" t="s">
        <v>481</v>
      </c>
      <c r="C91" s="101">
        <v>0.06</v>
      </c>
      <c r="D91" s="7" t="s">
        <v>219</v>
      </c>
      <c r="E91" s="7" t="s">
        <v>8</v>
      </c>
      <c r="F91" s="7" t="s">
        <v>220</v>
      </c>
      <c r="G91" s="7" t="s">
        <v>221</v>
      </c>
      <c r="H91" s="7" t="s">
        <v>226</v>
      </c>
      <c r="I91" s="7" t="s">
        <v>241</v>
      </c>
      <c r="J91" s="7" t="s">
        <v>439</v>
      </c>
    </row>
    <row r="92" spans="1:10" s="11" customFormat="1" ht="55.5" customHeight="1" x14ac:dyDescent="0.2">
      <c r="A92" s="6">
        <v>11</v>
      </c>
      <c r="B92" s="100" t="s">
        <v>282</v>
      </c>
      <c r="C92" s="101">
        <v>0.06</v>
      </c>
      <c r="D92" s="7" t="s">
        <v>219</v>
      </c>
      <c r="E92" s="7" t="s">
        <v>8</v>
      </c>
      <c r="F92" s="7" t="s">
        <v>220</v>
      </c>
      <c r="G92" s="7" t="s">
        <v>221</v>
      </c>
      <c r="H92" s="7" t="s">
        <v>226</v>
      </c>
      <c r="I92" s="7" t="s">
        <v>241</v>
      </c>
      <c r="J92" s="7" t="s">
        <v>222</v>
      </c>
    </row>
    <row r="93" spans="1:10" s="11" customFormat="1" ht="20.25" customHeight="1" x14ac:dyDescent="0.2">
      <c r="A93" s="6"/>
      <c r="B93" s="100"/>
      <c r="C93" s="101"/>
      <c r="D93" s="7"/>
      <c r="E93" s="7"/>
      <c r="F93" s="7"/>
      <c r="G93" s="7"/>
      <c r="H93" s="7"/>
      <c r="I93" s="7"/>
      <c r="J93" s="7"/>
    </row>
    <row r="94" spans="1:10" s="11" customFormat="1" ht="28.5" customHeight="1" x14ac:dyDescent="0.2">
      <c r="A94" s="92">
        <v>11</v>
      </c>
      <c r="B94" s="102"/>
      <c r="C94" s="103">
        <f>SUM(C82:C93)</f>
        <v>0.66000000000000014</v>
      </c>
      <c r="D94" s="7"/>
      <c r="E94" s="7"/>
      <c r="F94" s="7"/>
      <c r="G94" s="7"/>
      <c r="H94" s="7"/>
      <c r="I94" s="7"/>
      <c r="J94" s="7"/>
    </row>
    <row r="95" spans="1:10" s="11" customFormat="1" ht="28.5" customHeight="1" x14ac:dyDescent="0.2">
      <c r="A95" s="192" t="s">
        <v>482</v>
      </c>
      <c r="B95" s="193"/>
      <c r="C95" s="193"/>
      <c r="D95" s="193"/>
      <c r="E95" s="193"/>
      <c r="F95" s="193"/>
      <c r="G95" s="193"/>
      <c r="H95" s="193"/>
      <c r="I95" s="193"/>
      <c r="J95" s="193"/>
    </row>
    <row r="96" spans="1:10" s="11" customFormat="1" ht="49.5" customHeight="1" x14ac:dyDescent="0.2">
      <c r="A96" s="6">
        <v>1</v>
      </c>
      <c r="B96" s="100" t="s">
        <v>483</v>
      </c>
      <c r="C96" s="101">
        <v>0.1</v>
      </c>
      <c r="D96" s="7" t="s">
        <v>219</v>
      </c>
      <c r="E96" s="7" t="s">
        <v>8</v>
      </c>
      <c r="F96" s="7" t="s">
        <v>220</v>
      </c>
      <c r="G96" s="7" t="s">
        <v>221</v>
      </c>
      <c r="H96" s="7" t="s">
        <v>226</v>
      </c>
      <c r="I96" s="7" t="s">
        <v>241</v>
      </c>
      <c r="J96" s="7" t="s">
        <v>222</v>
      </c>
    </row>
    <row r="97" spans="1:10" s="11" customFormat="1" ht="49.5" customHeight="1" x14ac:dyDescent="0.2">
      <c r="A97" s="6">
        <v>2</v>
      </c>
      <c r="B97" s="100" t="s">
        <v>484</v>
      </c>
      <c r="C97" s="101">
        <v>0.1</v>
      </c>
      <c r="D97" s="7" t="s">
        <v>219</v>
      </c>
      <c r="E97" s="7" t="s">
        <v>8</v>
      </c>
      <c r="F97" s="7" t="s">
        <v>220</v>
      </c>
      <c r="G97" s="7" t="s">
        <v>221</v>
      </c>
      <c r="H97" s="7" t="s">
        <v>226</v>
      </c>
      <c r="I97" s="7" t="s">
        <v>241</v>
      </c>
      <c r="J97" s="7" t="s">
        <v>222</v>
      </c>
    </row>
    <row r="98" spans="1:10" s="11" customFormat="1" ht="32.25" customHeight="1" x14ac:dyDescent="0.2">
      <c r="A98" s="92">
        <v>2</v>
      </c>
      <c r="B98" s="102"/>
      <c r="C98" s="103">
        <f>SUM(C96:C97)</f>
        <v>0.2</v>
      </c>
      <c r="D98" s="7"/>
      <c r="E98" s="7"/>
      <c r="F98" s="7"/>
      <c r="G98" s="7"/>
      <c r="H98" s="7"/>
      <c r="I98" s="7"/>
      <c r="J98" s="7"/>
    </row>
    <row r="99" spans="1:10" s="11" customFormat="1" ht="54.75" customHeight="1" x14ac:dyDescent="0.2">
      <c r="A99" s="192" t="s">
        <v>337</v>
      </c>
      <c r="B99" s="193"/>
      <c r="C99" s="193"/>
      <c r="D99" s="193"/>
      <c r="E99" s="193"/>
      <c r="F99" s="193"/>
      <c r="G99" s="193"/>
      <c r="H99" s="193"/>
      <c r="I99" s="193"/>
      <c r="J99" s="193"/>
    </row>
    <row r="100" spans="1:10" s="11" customFormat="1" ht="55.5" customHeight="1" x14ac:dyDescent="0.2">
      <c r="A100" s="6">
        <v>1</v>
      </c>
      <c r="B100" s="100" t="s">
        <v>283</v>
      </c>
      <c r="C100" s="101">
        <v>0.06</v>
      </c>
      <c r="D100" s="7" t="s">
        <v>219</v>
      </c>
      <c r="E100" s="7" t="s">
        <v>8</v>
      </c>
      <c r="F100" s="7" t="s">
        <v>220</v>
      </c>
      <c r="G100" s="7" t="s">
        <v>221</v>
      </c>
      <c r="H100" s="7" t="s">
        <v>226</v>
      </c>
      <c r="I100" s="7" t="s">
        <v>241</v>
      </c>
      <c r="J100" s="7" t="s">
        <v>222</v>
      </c>
    </row>
    <row r="101" spans="1:10" s="11" customFormat="1" ht="55.5" customHeight="1" x14ac:dyDescent="0.2">
      <c r="A101" s="6">
        <v>2</v>
      </c>
      <c r="B101" s="100" t="s">
        <v>261</v>
      </c>
      <c r="C101" s="101">
        <v>0.06</v>
      </c>
      <c r="D101" s="7" t="s">
        <v>219</v>
      </c>
      <c r="E101" s="7" t="s">
        <v>8</v>
      </c>
      <c r="F101" s="7" t="s">
        <v>220</v>
      </c>
      <c r="G101" s="7" t="s">
        <v>221</v>
      </c>
      <c r="H101" s="7" t="s">
        <v>226</v>
      </c>
      <c r="I101" s="7" t="s">
        <v>241</v>
      </c>
      <c r="J101" s="7" t="s">
        <v>222</v>
      </c>
    </row>
    <row r="102" spans="1:10" s="11" customFormat="1" ht="55.5" customHeight="1" x14ac:dyDescent="0.2">
      <c r="A102" s="6">
        <v>3</v>
      </c>
      <c r="B102" s="100" t="s">
        <v>244</v>
      </c>
      <c r="C102" s="101">
        <v>0.06</v>
      </c>
      <c r="D102" s="7" t="s">
        <v>219</v>
      </c>
      <c r="E102" s="7" t="s">
        <v>8</v>
      </c>
      <c r="F102" s="7" t="s">
        <v>220</v>
      </c>
      <c r="G102" s="7" t="s">
        <v>221</v>
      </c>
      <c r="H102" s="7" t="s">
        <v>226</v>
      </c>
      <c r="I102" s="7" t="s">
        <v>241</v>
      </c>
      <c r="J102" s="7" t="s">
        <v>222</v>
      </c>
    </row>
    <row r="103" spans="1:10" s="11" customFormat="1" ht="55.5" customHeight="1" x14ac:dyDescent="0.2">
      <c r="A103" s="6">
        <v>4</v>
      </c>
      <c r="B103" s="100" t="s">
        <v>284</v>
      </c>
      <c r="C103" s="101">
        <v>0.06</v>
      </c>
      <c r="D103" s="7" t="s">
        <v>219</v>
      </c>
      <c r="E103" s="7" t="s">
        <v>8</v>
      </c>
      <c r="F103" s="7" t="s">
        <v>220</v>
      </c>
      <c r="G103" s="7" t="s">
        <v>221</v>
      </c>
      <c r="H103" s="7" t="s">
        <v>226</v>
      </c>
      <c r="I103" s="7" t="s">
        <v>241</v>
      </c>
      <c r="J103" s="7" t="s">
        <v>222</v>
      </c>
    </row>
    <row r="104" spans="1:10" s="11" customFormat="1" ht="55.5" customHeight="1" x14ac:dyDescent="0.2">
      <c r="A104" s="6">
        <v>5</v>
      </c>
      <c r="B104" s="100" t="s">
        <v>263</v>
      </c>
      <c r="C104" s="101">
        <v>0.06</v>
      </c>
      <c r="D104" s="7" t="s">
        <v>219</v>
      </c>
      <c r="E104" s="7" t="s">
        <v>8</v>
      </c>
      <c r="F104" s="7" t="s">
        <v>220</v>
      </c>
      <c r="G104" s="7" t="s">
        <v>221</v>
      </c>
      <c r="H104" s="7" t="s">
        <v>226</v>
      </c>
      <c r="I104" s="7" t="s">
        <v>241</v>
      </c>
      <c r="J104" s="7" t="s">
        <v>222</v>
      </c>
    </row>
    <row r="105" spans="1:10" s="11" customFormat="1" ht="55.5" customHeight="1" x14ac:dyDescent="0.2">
      <c r="A105" s="6">
        <v>6</v>
      </c>
      <c r="B105" s="100" t="s">
        <v>285</v>
      </c>
      <c r="C105" s="101">
        <v>0.06</v>
      </c>
      <c r="D105" s="7" t="s">
        <v>219</v>
      </c>
      <c r="E105" s="7" t="s">
        <v>8</v>
      </c>
      <c r="F105" s="7" t="s">
        <v>220</v>
      </c>
      <c r="G105" s="7" t="s">
        <v>221</v>
      </c>
      <c r="H105" s="7" t="s">
        <v>226</v>
      </c>
      <c r="I105" s="7" t="s">
        <v>241</v>
      </c>
      <c r="J105" s="7" t="s">
        <v>222</v>
      </c>
    </row>
    <row r="106" spans="1:10" s="11" customFormat="1" ht="55.5" customHeight="1" x14ac:dyDescent="0.2">
      <c r="A106" s="6">
        <v>7</v>
      </c>
      <c r="B106" s="100" t="s">
        <v>248</v>
      </c>
      <c r="C106" s="101">
        <v>0.06</v>
      </c>
      <c r="D106" s="7" t="s">
        <v>219</v>
      </c>
      <c r="E106" s="7" t="s">
        <v>8</v>
      </c>
      <c r="F106" s="7" t="s">
        <v>220</v>
      </c>
      <c r="G106" s="7" t="s">
        <v>221</v>
      </c>
      <c r="H106" s="7" t="s">
        <v>226</v>
      </c>
      <c r="I106" s="7" t="s">
        <v>241</v>
      </c>
      <c r="J106" s="7" t="s">
        <v>222</v>
      </c>
    </row>
    <row r="107" spans="1:10" s="11" customFormat="1" ht="55.5" customHeight="1" x14ac:dyDescent="0.2">
      <c r="A107" s="6">
        <v>8</v>
      </c>
      <c r="B107" s="100" t="s">
        <v>251</v>
      </c>
      <c r="C107" s="101">
        <v>0.06</v>
      </c>
      <c r="D107" s="7" t="s">
        <v>219</v>
      </c>
      <c r="E107" s="7" t="s">
        <v>8</v>
      </c>
      <c r="F107" s="7" t="s">
        <v>220</v>
      </c>
      <c r="G107" s="7" t="s">
        <v>221</v>
      </c>
      <c r="H107" s="7" t="s">
        <v>226</v>
      </c>
      <c r="I107" s="7" t="s">
        <v>241</v>
      </c>
      <c r="J107" s="7" t="s">
        <v>222</v>
      </c>
    </row>
    <row r="108" spans="1:10" s="11" customFormat="1" ht="55.5" customHeight="1" x14ac:dyDescent="0.2">
      <c r="A108" s="6">
        <v>9</v>
      </c>
      <c r="B108" s="100" t="s">
        <v>266</v>
      </c>
      <c r="C108" s="101">
        <v>0.06</v>
      </c>
      <c r="D108" s="7" t="s">
        <v>219</v>
      </c>
      <c r="E108" s="7" t="s">
        <v>8</v>
      </c>
      <c r="F108" s="7" t="s">
        <v>220</v>
      </c>
      <c r="G108" s="7" t="s">
        <v>221</v>
      </c>
      <c r="H108" s="7" t="s">
        <v>226</v>
      </c>
      <c r="I108" s="7" t="s">
        <v>241</v>
      </c>
      <c r="J108" s="7" t="s">
        <v>222</v>
      </c>
    </row>
    <row r="109" spans="1:10" s="11" customFormat="1" ht="55.5" customHeight="1" x14ac:dyDescent="0.2">
      <c r="A109" s="6">
        <v>10</v>
      </c>
      <c r="B109" s="100" t="s">
        <v>267</v>
      </c>
      <c r="C109" s="101">
        <v>0.06</v>
      </c>
      <c r="D109" s="7" t="s">
        <v>219</v>
      </c>
      <c r="E109" s="7" t="s">
        <v>8</v>
      </c>
      <c r="F109" s="7" t="s">
        <v>220</v>
      </c>
      <c r="G109" s="7" t="s">
        <v>221</v>
      </c>
      <c r="H109" s="7" t="s">
        <v>226</v>
      </c>
      <c r="I109" s="7" t="s">
        <v>241</v>
      </c>
      <c r="J109" s="7" t="s">
        <v>222</v>
      </c>
    </row>
    <row r="110" spans="1:10" s="11" customFormat="1" ht="55.5" customHeight="1" x14ac:dyDescent="0.2">
      <c r="A110" s="6">
        <v>11</v>
      </c>
      <c r="B110" s="100" t="s">
        <v>288</v>
      </c>
      <c r="C110" s="101">
        <v>0.06</v>
      </c>
      <c r="D110" s="7" t="s">
        <v>219</v>
      </c>
      <c r="E110" s="7" t="s">
        <v>8</v>
      </c>
      <c r="F110" s="7" t="s">
        <v>220</v>
      </c>
      <c r="G110" s="7" t="s">
        <v>221</v>
      </c>
      <c r="H110" s="7" t="s">
        <v>226</v>
      </c>
      <c r="I110" s="7" t="s">
        <v>241</v>
      </c>
      <c r="J110" s="7" t="s">
        <v>222</v>
      </c>
    </row>
    <row r="111" spans="1:10" s="11" customFormat="1" ht="55.5" customHeight="1" x14ac:dyDescent="0.2">
      <c r="A111" s="6">
        <v>12</v>
      </c>
      <c r="B111" s="100" t="s">
        <v>270</v>
      </c>
      <c r="C111" s="101">
        <v>0.06</v>
      </c>
      <c r="D111" s="7" t="s">
        <v>219</v>
      </c>
      <c r="E111" s="7" t="s">
        <v>8</v>
      </c>
      <c r="F111" s="7" t="s">
        <v>220</v>
      </c>
      <c r="G111" s="7" t="s">
        <v>221</v>
      </c>
      <c r="H111" s="7" t="s">
        <v>226</v>
      </c>
      <c r="I111" s="7" t="s">
        <v>241</v>
      </c>
      <c r="J111" s="7" t="s">
        <v>222</v>
      </c>
    </row>
    <row r="112" spans="1:10" s="11" customFormat="1" ht="55.5" customHeight="1" x14ac:dyDescent="0.2">
      <c r="A112" s="6">
        <v>13</v>
      </c>
      <c r="B112" s="100" t="s">
        <v>289</v>
      </c>
      <c r="C112" s="101">
        <v>0.06</v>
      </c>
      <c r="D112" s="7" t="s">
        <v>219</v>
      </c>
      <c r="E112" s="7" t="s">
        <v>8</v>
      </c>
      <c r="F112" s="7" t="s">
        <v>220</v>
      </c>
      <c r="G112" s="7" t="s">
        <v>221</v>
      </c>
      <c r="H112" s="7" t="s">
        <v>226</v>
      </c>
      <c r="I112" s="7" t="s">
        <v>241</v>
      </c>
      <c r="J112" s="7" t="s">
        <v>222</v>
      </c>
    </row>
    <row r="113" spans="1:10" s="11" customFormat="1" ht="55.5" customHeight="1" x14ac:dyDescent="0.2">
      <c r="A113" s="6">
        <v>14</v>
      </c>
      <c r="B113" s="100" t="s">
        <v>290</v>
      </c>
      <c r="C113" s="101">
        <v>0.06</v>
      </c>
      <c r="D113" s="7" t="s">
        <v>219</v>
      </c>
      <c r="E113" s="7" t="s">
        <v>8</v>
      </c>
      <c r="F113" s="7" t="s">
        <v>220</v>
      </c>
      <c r="G113" s="7" t="s">
        <v>221</v>
      </c>
      <c r="H113" s="7" t="s">
        <v>226</v>
      </c>
      <c r="I113" s="7" t="s">
        <v>241</v>
      </c>
      <c r="J113" s="7" t="s">
        <v>222</v>
      </c>
    </row>
    <row r="114" spans="1:10" s="11" customFormat="1" ht="55.5" customHeight="1" x14ac:dyDescent="0.2">
      <c r="A114" s="6">
        <v>15</v>
      </c>
      <c r="B114" s="100" t="s">
        <v>272</v>
      </c>
      <c r="C114" s="101">
        <v>0.06</v>
      </c>
      <c r="D114" s="7" t="s">
        <v>219</v>
      </c>
      <c r="E114" s="7" t="s">
        <v>8</v>
      </c>
      <c r="F114" s="7" t="s">
        <v>220</v>
      </c>
      <c r="G114" s="7" t="s">
        <v>221</v>
      </c>
      <c r="H114" s="7" t="s">
        <v>226</v>
      </c>
      <c r="I114" s="7" t="s">
        <v>241</v>
      </c>
      <c r="J114" s="7" t="s">
        <v>222</v>
      </c>
    </row>
    <row r="115" spans="1:10" s="11" customFormat="1" ht="55.5" customHeight="1" x14ac:dyDescent="0.2">
      <c r="A115" s="6">
        <v>16</v>
      </c>
      <c r="B115" s="100" t="s">
        <v>252</v>
      </c>
      <c r="C115" s="101">
        <v>0.06</v>
      </c>
      <c r="D115" s="7" t="s">
        <v>219</v>
      </c>
      <c r="E115" s="7" t="s">
        <v>8</v>
      </c>
      <c r="F115" s="7" t="s">
        <v>220</v>
      </c>
      <c r="G115" s="7" t="s">
        <v>221</v>
      </c>
      <c r="H115" s="7" t="s">
        <v>226</v>
      </c>
      <c r="I115" s="7" t="s">
        <v>241</v>
      </c>
      <c r="J115" s="7" t="s">
        <v>222</v>
      </c>
    </row>
    <row r="116" spans="1:10" s="11" customFormat="1" ht="55.5" customHeight="1" x14ac:dyDescent="0.2">
      <c r="A116" s="6">
        <v>17</v>
      </c>
      <c r="B116" s="100" t="s">
        <v>291</v>
      </c>
      <c r="C116" s="101">
        <v>0.06</v>
      </c>
      <c r="D116" s="7" t="s">
        <v>219</v>
      </c>
      <c r="E116" s="7" t="s">
        <v>8</v>
      </c>
      <c r="F116" s="7" t="s">
        <v>220</v>
      </c>
      <c r="G116" s="7" t="s">
        <v>221</v>
      </c>
      <c r="H116" s="7" t="s">
        <v>226</v>
      </c>
      <c r="I116" s="7" t="s">
        <v>241</v>
      </c>
      <c r="J116" s="7" t="s">
        <v>222</v>
      </c>
    </row>
    <row r="117" spans="1:10" s="11" customFormat="1" ht="55.5" customHeight="1" x14ac:dyDescent="0.2">
      <c r="A117" s="6">
        <v>18</v>
      </c>
      <c r="B117" s="100" t="s">
        <v>273</v>
      </c>
      <c r="C117" s="101">
        <v>0.06</v>
      </c>
      <c r="D117" s="7" t="s">
        <v>219</v>
      </c>
      <c r="E117" s="7" t="s">
        <v>8</v>
      </c>
      <c r="F117" s="7" t="s">
        <v>220</v>
      </c>
      <c r="G117" s="7" t="s">
        <v>221</v>
      </c>
      <c r="H117" s="7" t="s">
        <v>226</v>
      </c>
      <c r="I117" s="7" t="s">
        <v>241</v>
      </c>
      <c r="J117" s="7" t="s">
        <v>222</v>
      </c>
    </row>
    <row r="118" spans="1:10" s="11" customFormat="1" ht="55.5" customHeight="1" x14ac:dyDescent="0.2">
      <c r="A118" s="6">
        <v>19</v>
      </c>
      <c r="B118" s="100" t="s">
        <v>292</v>
      </c>
      <c r="C118" s="101">
        <v>0.06</v>
      </c>
      <c r="D118" s="7" t="s">
        <v>219</v>
      </c>
      <c r="E118" s="7" t="s">
        <v>8</v>
      </c>
      <c r="F118" s="7" t="s">
        <v>220</v>
      </c>
      <c r="G118" s="7" t="s">
        <v>221</v>
      </c>
      <c r="H118" s="7" t="s">
        <v>226</v>
      </c>
      <c r="I118" s="7" t="s">
        <v>241</v>
      </c>
      <c r="J118" s="7" t="s">
        <v>222</v>
      </c>
    </row>
    <row r="119" spans="1:10" s="11" customFormat="1" ht="55.5" customHeight="1" x14ac:dyDescent="0.2">
      <c r="A119" s="6">
        <v>20</v>
      </c>
      <c r="B119" s="100" t="s">
        <v>293</v>
      </c>
      <c r="C119" s="101">
        <v>0.06</v>
      </c>
      <c r="D119" s="7" t="s">
        <v>219</v>
      </c>
      <c r="E119" s="7" t="s">
        <v>8</v>
      </c>
      <c r="F119" s="7" t="s">
        <v>220</v>
      </c>
      <c r="G119" s="7" t="s">
        <v>221</v>
      </c>
      <c r="H119" s="7" t="s">
        <v>226</v>
      </c>
      <c r="I119" s="7" t="s">
        <v>241</v>
      </c>
      <c r="J119" s="7" t="s">
        <v>222</v>
      </c>
    </row>
    <row r="120" spans="1:10" s="11" customFormat="1" ht="18.75" customHeight="1" x14ac:dyDescent="0.2">
      <c r="A120" s="92">
        <v>20</v>
      </c>
      <c r="B120" s="102"/>
      <c r="C120" s="103">
        <f>SUM(C100:C119)</f>
        <v>1.2000000000000006</v>
      </c>
      <c r="D120" s="7"/>
      <c r="E120" s="7"/>
      <c r="F120" s="7"/>
      <c r="G120" s="7"/>
      <c r="H120" s="7"/>
      <c r="I120" s="7"/>
      <c r="J120" s="7"/>
    </row>
    <row r="121" spans="1:10" s="11" customFormat="1" ht="24.75" customHeight="1" x14ac:dyDescent="0.2">
      <c r="A121" s="184" t="s">
        <v>296</v>
      </c>
      <c r="B121" s="185"/>
      <c r="C121" s="185"/>
      <c r="D121" s="185"/>
      <c r="E121" s="185"/>
      <c r="F121" s="185"/>
      <c r="G121" s="185"/>
      <c r="H121" s="185"/>
      <c r="I121" s="185"/>
      <c r="J121" s="186"/>
    </row>
    <row r="122" spans="1:10" s="11" customFormat="1" ht="54.75" customHeight="1" x14ac:dyDescent="0.2">
      <c r="A122" s="6">
        <v>1</v>
      </c>
      <c r="B122" s="100" t="s">
        <v>291</v>
      </c>
      <c r="C122" s="101">
        <v>0.06</v>
      </c>
      <c r="D122" s="7" t="s">
        <v>219</v>
      </c>
      <c r="E122" s="7" t="s">
        <v>8</v>
      </c>
      <c r="F122" s="7" t="s">
        <v>220</v>
      </c>
      <c r="G122" s="7" t="s">
        <v>221</v>
      </c>
      <c r="H122" s="7" t="s">
        <v>224</v>
      </c>
      <c r="I122" s="7" t="s">
        <v>241</v>
      </c>
      <c r="J122" s="7" t="s">
        <v>222</v>
      </c>
    </row>
    <row r="123" spans="1:10" s="11" customFormat="1" ht="54.75" customHeight="1" x14ac:dyDescent="0.2">
      <c r="A123" s="6">
        <v>2</v>
      </c>
      <c r="B123" s="100" t="s">
        <v>294</v>
      </c>
      <c r="C123" s="101">
        <v>0.06</v>
      </c>
      <c r="D123" s="7" t="s">
        <v>219</v>
      </c>
      <c r="E123" s="7" t="s">
        <v>8</v>
      </c>
      <c r="F123" s="7" t="s">
        <v>220</v>
      </c>
      <c r="G123" s="7" t="s">
        <v>221</v>
      </c>
      <c r="H123" s="7" t="s">
        <v>224</v>
      </c>
      <c r="I123" s="7" t="s">
        <v>241</v>
      </c>
      <c r="J123" s="7" t="s">
        <v>222</v>
      </c>
    </row>
    <row r="124" spans="1:10" s="11" customFormat="1" ht="54.75" customHeight="1" x14ac:dyDescent="0.2">
      <c r="A124" s="92">
        <v>2</v>
      </c>
      <c r="B124" s="102"/>
      <c r="C124" s="103">
        <f>SUM(C122:C123)</f>
        <v>0.12</v>
      </c>
      <c r="D124" s="7"/>
      <c r="E124" s="7"/>
      <c r="F124" s="7"/>
      <c r="G124" s="7"/>
      <c r="H124" s="7"/>
      <c r="I124" s="7"/>
      <c r="J124" s="7"/>
    </row>
    <row r="125" spans="1:10" s="11" customFormat="1" ht="54.75" customHeight="1" x14ac:dyDescent="0.2">
      <c r="A125" s="184" t="s">
        <v>295</v>
      </c>
      <c r="B125" s="185"/>
      <c r="C125" s="185"/>
      <c r="D125" s="185"/>
      <c r="E125" s="185"/>
      <c r="F125" s="185"/>
      <c r="G125" s="185"/>
      <c r="H125" s="185"/>
      <c r="I125" s="185"/>
      <c r="J125" s="186"/>
    </row>
    <row r="126" spans="1:10" s="11" customFormat="1" ht="54" customHeight="1" x14ac:dyDescent="0.2">
      <c r="A126" s="6">
        <v>1</v>
      </c>
      <c r="B126" s="100" t="s">
        <v>297</v>
      </c>
      <c r="C126" s="101">
        <v>7.0000000000000007E-2</v>
      </c>
      <c r="D126" s="7" t="s">
        <v>219</v>
      </c>
      <c r="E126" s="7" t="s">
        <v>8</v>
      </c>
      <c r="F126" s="7" t="s">
        <v>220</v>
      </c>
      <c r="G126" s="7" t="s">
        <v>221</v>
      </c>
      <c r="H126" s="7" t="s">
        <v>226</v>
      </c>
      <c r="I126" s="7" t="s">
        <v>241</v>
      </c>
      <c r="J126" s="7" t="s">
        <v>222</v>
      </c>
    </row>
    <row r="127" spans="1:10" s="11" customFormat="1" ht="54" customHeight="1" x14ac:dyDescent="0.2">
      <c r="A127" s="6">
        <f>A126+1</f>
        <v>2</v>
      </c>
      <c r="B127" s="100" t="s">
        <v>298</v>
      </c>
      <c r="C127" s="101">
        <v>7.0000000000000007E-2</v>
      </c>
      <c r="D127" s="7" t="s">
        <v>219</v>
      </c>
      <c r="E127" s="7" t="s">
        <v>8</v>
      </c>
      <c r="F127" s="7" t="s">
        <v>220</v>
      </c>
      <c r="G127" s="7" t="s">
        <v>221</v>
      </c>
      <c r="H127" s="7" t="s">
        <v>226</v>
      </c>
      <c r="I127" s="7" t="s">
        <v>241</v>
      </c>
      <c r="J127" s="7" t="s">
        <v>222</v>
      </c>
    </row>
    <row r="128" spans="1:10" s="11" customFormat="1" ht="54" customHeight="1" x14ac:dyDescent="0.2">
      <c r="A128" s="6">
        <f t="shared" ref="A128:A137" si="0">A127+1</f>
        <v>3</v>
      </c>
      <c r="B128" s="100" t="s">
        <v>244</v>
      </c>
      <c r="C128" s="101">
        <v>7.0000000000000007E-2</v>
      </c>
      <c r="D128" s="7" t="s">
        <v>219</v>
      </c>
      <c r="E128" s="7" t="s">
        <v>8</v>
      </c>
      <c r="F128" s="7" t="s">
        <v>220</v>
      </c>
      <c r="G128" s="7" t="s">
        <v>221</v>
      </c>
      <c r="H128" s="7" t="s">
        <v>226</v>
      </c>
      <c r="I128" s="7" t="s">
        <v>241</v>
      </c>
      <c r="J128" s="7" t="s">
        <v>222</v>
      </c>
    </row>
    <row r="129" spans="1:10" s="11" customFormat="1" ht="54" customHeight="1" x14ac:dyDescent="0.2">
      <c r="A129" s="6">
        <f t="shared" si="0"/>
        <v>4</v>
      </c>
      <c r="B129" s="100" t="s">
        <v>248</v>
      </c>
      <c r="C129" s="101">
        <v>7.0000000000000007E-2</v>
      </c>
      <c r="D129" s="7" t="s">
        <v>219</v>
      </c>
      <c r="E129" s="7" t="s">
        <v>8</v>
      </c>
      <c r="F129" s="7" t="s">
        <v>220</v>
      </c>
      <c r="G129" s="7" t="s">
        <v>221</v>
      </c>
      <c r="H129" s="7" t="s">
        <v>226</v>
      </c>
      <c r="I129" s="7" t="s">
        <v>241</v>
      </c>
      <c r="J129" s="7" t="s">
        <v>222</v>
      </c>
    </row>
    <row r="130" spans="1:10" s="11" customFormat="1" ht="54" customHeight="1" x14ac:dyDescent="0.2">
      <c r="A130" s="6">
        <f t="shared" si="0"/>
        <v>5</v>
      </c>
      <c r="B130" s="100" t="s">
        <v>267</v>
      </c>
      <c r="C130" s="101">
        <v>7.0000000000000007E-2</v>
      </c>
      <c r="D130" s="7" t="s">
        <v>219</v>
      </c>
      <c r="E130" s="7" t="s">
        <v>8</v>
      </c>
      <c r="F130" s="7" t="s">
        <v>220</v>
      </c>
      <c r="G130" s="7" t="s">
        <v>221</v>
      </c>
      <c r="H130" s="7" t="s">
        <v>226</v>
      </c>
      <c r="I130" s="7" t="s">
        <v>241</v>
      </c>
      <c r="J130" s="7" t="s">
        <v>222</v>
      </c>
    </row>
    <row r="131" spans="1:10" s="11" customFormat="1" ht="54" customHeight="1" x14ac:dyDescent="0.2">
      <c r="A131" s="6">
        <f t="shared" si="0"/>
        <v>6</v>
      </c>
      <c r="B131" s="100" t="s">
        <v>268</v>
      </c>
      <c r="C131" s="101">
        <v>7.0000000000000007E-2</v>
      </c>
      <c r="D131" s="7" t="s">
        <v>219</v>
      </c>
      <c r="E131" s="7" t="s">
        <v>8</v>
      </c>
      <c r="F131" s="7" t="s">
        <v>220</v>
      </c>
      <c r="G131" s="7" t="s">
        <v>221</v>
      </c>
      <c r="H131" s="7" t="s">
        <v>226</v>
      </c>
      <c r="I131" s="7" t="s">
        <v>241</v>
      </c>
      <c r="J131" s="7" t="s">
        <v>222</v>
      </c>
    </row>
    <row r="132" spans="1:10" s="11" customFormat="1" ht="54" customHeight="1" x14ac:dyDescent="0.2">
      <c r="A132" s="6">
        <f t="shared" si="0"/>
        <v>7</v>
      </c>
      <c r="B132" s="100" t="s">
        <v>287</v>
      </c>
      <c r="C132" s="101">
        <v>7.0000000000000007E-2</v>
      </c>
      <c r="D132" s="7" t="s">
        <v>219</v>
      </c>
      <c r="E132" s="7" t="s">
        <v>8</v>
      </c>
      <c r="F132" s="7" t="s">
        <v>220</v>
      </c>
      <c r="G132" s="7" t="s">
        <v>221</v>
      </c>
      <c r="H132" s="7" t="s">
        <v>226</v>
      </c>
      <c r="I132" s="7" t="s">
        <v>241</v>
      </c>
      <c r="J132" s="7" t="s">
        <v>222</v>
      </c>
    </row>
    <row r="133" spans="1:10" s="11" customFormat="1" ht="54" customHeight="1" x14ac:dyDescent="0.2">
      <c r="A133" s="6">
        <f t="shared" si="0"/>
        <v>8</v>
      </c>
      <c r="B133" s="152" t="s">
        <v>273</v>
      </c>
      <c r="C133" s="101">
        <v>7.0000000000000007E-2</v>
      </c>
      <c r="D133" s="7" t="s">
        <v>219</v>
      </c>
      <c r="E133" s="7" t="s">
        <v>8</v>
      </c>
      <c r="F133" s="7" t="s">
        <v>220</v>
      </c>
      <c r="G133" s="7" t="s">
        <v>221</v>
      </c>
      <c r="H133" s="7" t="s">
        <v>226</v>
      </c>
      <c r="I133" s="7" t="s">
        <v>241</v>
      </c>
      <c r="J133" s="7" t="s">
        <v>222</v>
      </c>
    </row>
    <row r="134" spans="1:10" s="11" customFormat="1" ht="54" customHeight="1" x14ac:dyDescent="0.2">
      <c r="A134" s="6">
        <f t="shared" si="0"/>
        <v>9</v>
      </c>
      <c r="B134" s="100" t="s">
        <v>299</v>
      </c>
      <c r="C134" s="101">
        <v>7.0000000000000007E-2</v>
      </c>
      <c r="D134" s="7" t="s">
        <v>219</v>
      </c>
      <c r="E134" s="7" t="s">
        <v>8</v>
      </c>
      <c r="F134" s="7" t="s">
        <v>220</v>
      </c>
      <c r="G134" s="7" t="s">
        <v>221</v>
      </c>
      <c r="H134" s="7" t="s">
        <v>226</v>
      </c>
      <c r="I134" s="7" t="s">
        <v>485</v>
      </c>
      <c r="J134" s="7" t="s">
        <v>222</v>
      </c>
    </row>
    <row r="135" spans="1:10" s="11" customFormat="1" ht="54" customHeight="1" x14ac:dyDescent="0.2">
      <c r="A135" s="6">
        <f t="shared" si="0"/>
        <v>10</v>
      </c>
      <c r="B135" s="100" t="s">
        <v>276</v>
      </c>
      <c r="C135" s="101">
        <v>7.0000000000000007E-2</v>
      </c>
      <c r="D135" s="7" t="s">
        <v>219</v>
      </c>
      <c r="E135" s="7" t="s">
        <v>8</v>
      </c>
      <c r="F135" s="7" t="s">
        <v>220</v>
      </c>
      <c r="G135" s="7" t="s">
        <v>221</v>
      </c>
      <c r="H135" s="7" t="s">
        <v>226</v>
      </c>
      <c r="I135" s="7" t="s">
        <v>241</v>
      </c>
      <c r="J135" s="7" t="s">
        <v>222</v>
      </c>
    </row>
    <row r="136" spans="1:10" s="11" customFormat="1" ht="54" customHeight="1" x14ac:dyDescent="0.2">
      <c r="A136" s="6">
        <f t="shared" si="0"/>
        <v>11</v>
      </c>
      <c r="B136" s="100" t="s">
        <v>496</v>
      </c>
      <c r="C136" s="101">
        <v>7.0000000000000007E-2</v>
      </c>
      <c r="D136" s="7" t="s">
        <v>219</v>
      </c>
      <c r="E136" s="7" t="s">
        <v>8</v>
      </c>
      <c r="F136" s="7" t="s">
        <v>220</v>
      </c>
      <c r="G136" s="7" t="s">
        <v>221</v>
      </c>
      <c r="H136" s="7" t="s">
        <v>226</v>
      </c>
      <c r="I136" s="7" t="s">
        <v>241</v>
      </c>
      <c r="J136" s="7" t="s">
        <v>497</v>
      </c>
    </row>
    <row r="137" spans="1:10" s="11" customFormat="1" ht="54" customHeight="1" x14ac:dyDescent="0.2">
      <c r="A137" s="6">
        <f t="shared" si="0"/>
        <v>12</v>
      </c>
      <c r="B137" s="100" t="s">
        <v>279</v>
      </c>
      <c r="C137" s="101">
        <v>7.0000000000000007E-2</v>
      </c>
      <c r="D137" s="7" t="s">
        <v>219</v>
      </c>
      <c r="E137" s="7" t="s">
        <v>8</v>
      </c>
      <c r="F137" s="7" t="s">
        <v>220</v>
      </c>
      <c r="G137" s="7" t="s">
        <v>221</v>
      </c>
      <c r="H137" s="7" t="s">
        <v>226</v>
      </c>
      <c r="I137" s="7" t="s">
        <v>241</v>
      </c>
      <c r="J137" s="7" t="s">
        <v>222</v>
      </c>
    </row>
    <row r="138" spans="1:10" s="11" customFormat="1" ht="25.5" customHeight="1" x14ac:dyDescent="0.2">
      <c r="A138" s="92">
        <v>12</v>
      </c>
      <c r="B138" s="102"/>
      <c r="C138" s="103">
        <f>SUM(C126:C137)</f>
        <v>0.8400000000000003</v>
      </c>
      <c r="D138" s="7"/>
      <c r="E138" s="7"/>
      <c r="F138" s="7"/>
      <c r="G138" s="7"/>
      <c r="H138" s="7"/>
      <c r="I138" s="7"/>
      <c r="J138" s="7"/>
    </row>
    <row r="139" spans="1:10" s="11" customFormat="1" ht="54.75" customHeight="1" x14ac:dyDescent="0.2">
      <c r="A139" s="181" t="s">
        <v>300</v>
      </c>
      <c r="B139" s="182"/>
      <c r="C139" s="182"/>
      <c r="D139" s="182"/>
      <c r="E139" s="182"/>
      <c r="F139" s="182"/>
      <c r="G139" s="182"/>
      <c r="H139" s="182"/>
      <c r="I139" s="182"/>
      <c r="J139" s="183"/>
    </row>
    <row r="140" spans="1:10" s="11" customFormat="1" ht="59.25" customHeight="1" x14ac:dyDescent="0.2">
      <c r="A140" s="6">
        <v>1</v>
      </c>
      <c r="B140" s="100" t="s">
        <v>301</v>
      </c>
      <c r="C140" s="101">
        <v>0.1</v>
      </c>
      <c r="D140" s="7" t="s">
        <v>219</v>
      </c>
      <c r="E140" s="7" t="s">
        <v>8</v>
      </c>
      <c r="F140" s="7" t="s">
        <v>220</v>
      </c>
      <c r="G140" s="7" t="s">
        <v>221</v>
      </c>
      <c r="H140" s="7" t="s">
        <v>224</v>
      </c>
      <c r="I140" s="7" t="s">
        <v>436</v>
      </c>
      <c r="J140" s="7" t="s">
        <v>222</v>
      </c>
    </row>
    <row r="141" spans="1:10" s="11" customFormat="1" ht="59.25" customHeight="1" x14ac:dyDescent="0.2">
      <c r="A141" s="6">
        <v>2</v>
      </c>
      <c r="B141" s="100" t="s">
        <v>262</v>
      </c>
      <c r="C141" s="101">
        <v>0.1</v>
      </c>
      <c r="D141" s="7" t="s">
        <v>219</v>
      </c>
      <c r="E141" s="7" t="s">
        <v>8</v>
      </c>
      <c r="F141" s="7" t="s">
        <v>220</v>
      </c>
      <c r="G141" s="7" t="s">
        <v>221</v>
      </c>
      <c r="H141" s="7" t="s">
        <v>224</v>
      </c>
      <c r="I141" s="7" t="s">
        <v>241</v>
      </c>
      <c r="J141" s="7" t="s">
        <v>222</v>
      </c>
    </row>
    <row r="142" spans="1:10" s="11" customFormat="1" ht="59.25" customHeight="1" x14ac:dyDescent="0.2">
      <c r="A142" s="6">
        <v>3</v>
      </c>
      <c r="B142" s="100" t="s">
        <v>284</v>
      </c>
      <c r="C142" s="101">
        <v>0.1</v>
      </c>
      <c r="D142" s="7" t="s">
        <v>219</v>
      </c>
      <c r="E142" s="7" t="s">
        <v>8</v>
      </c>
      <c r="F142" s="7" t="s">
        <v>220</v>
      </c>
      <c r="G142" s="7" t="s">
        <v>221</v>
      </c>
      <c r="H142" s="7" t="s">
        <v>224</v>
      </c>
      <c r="I142" s="7" t="s">
        <v>241</v>
      </c>
      <c r="J142" s="7" t="s">
        <v>222</v>
      </c>
    </row>
    <row r="143" spans="1:10" s="11" customFormat="1" ht="59.25" customHeight="1" x14ac:dyDescent="0.2">
      <c r="A143" s="6">
        <v>4</v>
      </c>
      <c r="B143" s="100" t="s">
        <v>263</v>
      </c>
      <c r="C143" s="101">
        <v>0.1</v>
      </c>
      <c r="D143" s="7" t="s">
        <v>219</v>
      </c>
      <c r="E143" s="7" t="s">
        <v>8</v>
      </c>
      <c r="F143" s="7" t="s">
        <v>220</v>
      </c>
      <c r="G143" s="7" t="s">
        <v>221</v>
      </c>
      <c r="H143" s="7" t="s">
        <v>224</v>
      </c>
      <c r="I143" s="7" t="s">
        <v>241</v>
      </c>
      <c r="J143" s="7" t="s">
        <v>222</v>
      </c>
    </row>
    <row r="144" spans="1:10" s="11" customFormat="1" ht="59.25" customHeight="1" x14ac:dyDescent="0.2">
      <c r="A144" s="6">
        <v>5</v>
      </c>
      <c r="B144" s="100" t="s">
        <v>248</v>
      </c>
      <c r="C144" s="101">
        <v>0.1</v>
      </c>
      <c r="D144" s="7" t="s">
        <v>219</v>
      </c>
      <c r="E144" s="7" t="s">
        <v>8</v>
      </c>
      <c r="F144" s="7" t="s">
        <v>220</v>
      </c>
      <c r="G144" s="7" t="s">
        <v>221</v>
      </c>
      <c r="H144" s="7" t="s">
        <v>224</v>
      </c>
      <c r="I144" s="7" t="s">
        <v>241</v>
      </c>
      <c r="J144" s="7" t="s">
        <v>222</v>
      </c>
    </row>
    <row r="145" spans="1:10" s="11" customFormat="1" ht="59.25" customHeight="1" x14ac:dyDescent="0.2">
      <c r="A145" s="6">
        <v>6</v>
      </c>
      <c r="B145" s="100" t="s">
        <v>286</v>
      </c>
      <c r="C145" s="101">
        <v>0.1</v>
      </c>
      <c r="D145" s="7" t="s">
        <v>219</v>
      </c>
      <c r="E145" s="7" t="s">
        <v>8</v>
      </c>
      <c r="F145" s="7" t="s">
        <v>220</v>
      </c>
      <c r="G145" s="7" t="s">
        <v>221</v>
      </c>
      <c r="H145" s="7" t="s">
        <v>224</v>
      </c>
      <c r="I145" s="7" t="s">
        <v>241</v>
      </c>
      <c r="J145" s="7" t="s">
        <v>222</v>
      </c>
    </row>
    <row r="146" spans="1:10" s="11" customFormat="1" ht="59.25" customHeight="1" x14ac:dyDescent="0.2">
      <c r="A146" s="6">
        <v>7</v>
      </c>
      <c r="B146" s="100" t="s">
        <v>266</v>
      </c>
      <c r="C146" s="101">
        <v>0.1</v>
      </c>
      <c r="D146" s="7" t="s">
        <v>219</v>
      </c>
      <c r="E146" s="7" t="s">
        <v>8</v>
      </c>
      <c r="F146" s="7" t="s">
        <v>220</v>
      </c>
      <c r="G146" s="7" t="s">
        <v>221</v>
      </c>
      <c r="H146" s="7" t="s">
        <v>224</v>
      </c>
      <c r="I146" s="7" t="s">
        <v>241</v>
      </c>
      <c r="J146" s="7" t="s">
        <v>222</v>
      </c>
    </row>
    <row r="147" spans="1:10" s="11" customFormat="1" ht="59.25" customHeight="1" x14ac:dyDescent="0.2">
      <c r="A147" s="6">
        <v>8</v>
      </c>
      <c r="B147" s="100" t="s">
        <v>246</v>
      </c>
      <c r="C147" s="101">
        <v>0.1</v>
      </c>
      <c r="D147" s="7" t="s">
        <v>219</v>
      </c>
      <c r="E147" s="7" t="s">
        <v>8</v>
      </c>
      <c r="F147" s="7" t="s">
        <v>220</v>
      </c>
      <c r="G147" s="7" t="s">
        <v>221</v>
      </c>
      <c r="H147" s="7" t="s">
        <v>224</v>
      </c>
      <c r="I147" s="7" t="s">
        <v>241</v>
      </c>
      <c r="J147" s="7" t="s">
        <v>222</v>
      </c>
    </row>
    <row r="148" spans="1:10" s="11" customFormat="1" ht="59.25" customHeight="1" x14ac:dyDescent="0.2">
      <c r="A148" s="6">
        <v>9</v>
      </c>
      <c r="B148" s="100" t="s">
        <v>269</v>
      </c>
      <c r="C148" s="101">
        <v>0.1</v>
      </c>
      <c r="D148" s="7" t="s">
        <v>219</v>
      </c>
      <c r="E148" s="7" t="s">
        <v>8</v>
      </c>
      <c r="F148" s="7" t="s">
        <v>220</v>
      </c>
      <c r="G148" s="7" t="s">
        <v>221</v>
      </c>
      <c r="H148" s="7" t="s">
        <v>224</v>
      </c>
      <c r="I148" s="7" t="s">
        <v>241</v>
      </c>
      <c r="J148" s="7" t="s">
        <v>222</v>
      </c>
    </row>
    <row r="149" spans="1:10" s="11" customFormat="1" ht="28.5" customHeight="1" x14ac:dyDescent="0.2">
      <c r="A149" s="92">
        <v>9</v>
      </c>
      <c r="B149" s="102"/>
      <c r="C149" s="103">
        <f>SUM(C140:C148)</f>
        <v>0.89999999999999991</v>
      </c>
      <c r="D149" s="7"/>
      <c r="E149" s="7"/>
      <c r="F149" s="7"/>
      <c r="G149" s="7"/>
      <c r="H149" s="7"/>
      <c r="I149" s="7"/>
      <c r="J149" s="7"/>
    </row>
    <row r="150" spans="1:10" s="11" customFormat="1" ht="54.75" customHeight="1" x14ac:dyDescent="0.2">
      <c r="A150" s="181" t="s">
        <v>302</v>
      </c>
      <c r="B150" s="182"/>
      <c r="C150" s="182"/>
      <c r="D150" s="182"/>
      <c r="E150" s="182"/>
      <c r="F150" s="182"/>
      <c r="G150" s="182"/>
      <c r="H150" s="182"/>
      <c r="I150" s="182"/>
      <c r="J150" s="183"/>
    </row>
    <row r="151" spans="1:10" s="11" customFormat="1" ht="57.75" customHeight="1" x14ac:dyDescent="0.2">
      <c r="A151" s="6">
        <v>1</v>
      </c>
      <c r="B151" s="100" t="s">
        <v>303</v>
      </c>
      <c r="C151" s="101">
        <v>0.05</v>
      </c>
      <c r="D151" s="7" t="s">
        <v>219</v>
      </c>
      <c r="E151" s="7" t="s">
        <v>8</v>
      </c>
      <c r="F151" s="7" t="s">
        <v>220</v>
      </c>
      <c r="G151" s="7" t="s">
        <v>221</v>
      </c>
      <c r="H151" s="7" t="s">
        <v>226</v>
      </c>
      <c r="I151" s="7" t="s">
        <v>241</v>
      </c>
      <c r="J151" s="7" t="s">
        <v>222</v>
      </c>
    </row>
    <row r="152" spans="1:10" s="11" customFormat="1" ht="57.75" customHeight="1" x14ac:dyDescent="0.2">
      <c r="A152" s="6">
        <v>2</v>
      </c>
      <c r="B152" s="100" t="s">
        <v>304</v>
      </c>
      <c r="C152" s="101">
        <v>0.05</v>
      </c>
      <c r="D152" s="7" t="s">
        <v>219</v>
      </c>
      <c r="E152" s="7" t="s">
        <v>8</v>
      </c>
      <c r="F152" s="7" t="s">
        <v>220</v>
      </c>
      <c r="G152" s="7" t="s">
        <v>221</v>
      </c>
      <c r="H152" s="7" t="s">
        <v>226</v>
      </c>
      <c r="I152" s="7" t="s">
        <v>241</v>
      </c>
      <c r="J152" s="7" t="s">
        <v>222</v>
      </c>
    </row>
    <row r="153" spans="1:10" s="11" customFormat="1" ht="57.75" customHeight="1" x14ac:dyDescent="0.2">
      <c r="A153" s="6">
        <v>3</v>
      </c>
      <c r="B153" s="100" t="s">
        <v>305</v>
      </c>
      <c r="C153" s="101">
        <v>0.05</v>
      </c>
      <c r="D153" s="7" t="s">
        <v>219</v>
      </c>
      <c r="E153" s="7" t="s">
        <v>8</v>
      </c>
      <c r="F153" s="7" t="s">
        <v>220</v>
      </c>
      <c r="G153" s="7" t="s">
        <v>221</v>
      </c>
      <c r="H153" s="7" t="s">
        <v>226</v>
      </c>
      <c r="I153" s="7" t="s">
        <v>241</v>
      </c>
      <c r="J153" s="7" t="s">
        <v>222</v>
      </c>
    </row>
    <row r="154" spans="1:10" s="11" customFormat="1" ht="36" customHeight="1" x14ac:dyDescent="0.2">
      <c r="A154" s="92">
        <v>3</v>
      </c>
      <c r="B154" s="102"/>
      <c r="C154" s="103">
        <f>SUM(C151:C153)</f>
        <v>0.15000000000000002</v>
      </c>
      <c r="D154" s="7"/>
      <c r="E154" s="7"/>
      <c r="F154" s="7"/>
      <c r="G154" s="7"/>
      <c r="H154" s="7"/>
      <c r="I154" s="7"/>
      <c r="J154" s="7"/>
    </row>
    <row r="155" spans="1:10" s="11" customFormat="1" ht="54.75" customHeight="1" x14ac:dyDescent="0.2">
      <c r="A155" s="184" t="s">
        <v>306</v>
      </c>
      <c r="B155" s="185"/>
      <c r="C155" s="185"/>
      <c r="D155" s="185"/>
      <c r="E155" s="185"/>
      <c r="F155" s="185"/>
      <c r="G155" s="185"/>
      <c r="H155" s="185"/>
      <c r="I155" s="185"/>
      <c r="J155" s="186"/>
    </row>
    <row r="156" spans="1:10" s="11" customFormat="1" ht="57.75" customHeight="1" x14ac:dyDescent="0.2">
      <c r="A156" s="6">
        <v>1</v>
      </c>
      <c r="B156" s="100" t="s">
        <v>244</v>
      </c>
      <c r="C156" s="101">
        <v>0.05</v>
      </c>
      <c r="D156" s="7" t="s">
        <v>219</v>
      </c>
      <c r="E156" s="7" t="s">
        <v>8</v>
      </c>
      <c r="F156" s="7" t="s">
        <v>220</v>
      </c>
      <c r="G156" s="7" t="s">
        <v>221</v>
      </c>
      <c r="H156" s="7" t="s">
        <v>236</v>
      </c>
      <c r="I156" s="7" t="s">
        <v>241</v>
      </c>
      <c r="J156" s="7" t="s">
        <v>222</v>
      </c>
    </row>
    <row r="157" spans="1:10" s="11" customFormat="1" ht="57.75" customHeight="1" x14ac:dyDescent="0.2">
      <c r="A157" s="6">
        <v>2</v>
      </c>
      <c r="B157" s="100" t="s">
        <v>279</v>
      </c>
      <c r="C157" s="101">
        <v>0.05</v>
      </c>
      <c r="D157" s="7" t="s">
        <v>219</v>
      </c>
      <c r="E157" s="7" t="s">
        <v>8</v>
      </c>
      <c r="F157" s="7" t="s">
        <v>220</v>
      </c>
      <c r="G157" s="7" t="s">
        <v>221</v>
      </c>
      <c r="H157" s="7" t="s">
        <v>236</v>
      </c>
      <c r="I157" s="7" t="s">
        <v>241</v>
      </c>
      <c r="J157" s="7" t="s">
        <v>222</v>
      </c>
    </row>
    <row r="158" spans="1:10" s="11" customFormat="1" ht="57.75" customHeight="1" x14ac:dyDescent="0.2">
      <c r="A158" s="6">
        <v>3</v>
      </c>
      <c r="B158" s="100" t="s">
        <v>307</v>
      </c>
      <c r="C158" s="101">
        <v>0.05</v>
      </c>
      <c r="D158" s="7" t="s">
        <v>219</v>
      </c>
      <c r="E158" s="7" t="s">
        <v>8</v>
      </c>
      <c r="F158" s="7" t="s">
        <v>220</v>
      </c>
      <c r="G158" s="7" t="s">
        <v>221</v>
      </c>
      <c r="H158" s="7" t="s">
        <v>236</v>
      </c>
      <c r="I158" s="7" t="s">
        <v>241</v>
      </c>
      <c r="J158" s="7" t="s">
        <v>222</v>
      </c>
    </row>
    <row r="159" spans="1:10" s="11" customFormat="1" ht="57.75" customHeight="1" x14ac:dyDescent="0.2">
      <c r="A159" s="6">
        <v>4</v>
      </c>
      <c r="B159" s="100" t="s">
        <v>308</v>
      </c>
      <c r="C159" s="101">
        <v>0.05</v>
      </c>
      <c r="D159" s="7" t="s">
        <v>219</v>
      </c>
      <c r="E159" s="7" t="s">
        <v>8</v>
      </c>
      <c r="F159" s="7" t="s">
        <v>220</v>
      </c>
      <c r="G159" s="7" t="s">
        <v>221</v>
      </c>
      <c r="H159" s="7" t="s">
        <v>236</v>
      </c>
      <c r="I159" s="7" t="s">
        <v>241</v>
      </c>
      <c r="J159" s="7" t="s">
        <v>222</v>
      </c>
    </row>
    <row r="160" spans="1:10" s="11" customFormat="1" ht="57.75" customHeight="1" x14ac:dyDescent="0.2">
      <c r="A160" s="6">
        <v>5</v>
      </c>
      <c r="B160" s="100" t="s">
        <v>309</v>
      </c>
      <c r="C160" s="101">
        <v>0.05</v>
      </c>
      <c r="D160" s="7" t="s">
        <v>219</v>
      </c>
      <c r="E160" s="7" t="s">
        <v>8</v>
      </c>
      <c r="F160" s="7" t="s">
        <v>220</v>
      </c>
      <c r="G160" s="7" t="s">
        <v>221</v>
      </c>
      <c r="H160" s="7" t="s">
        <v>236</v>
      </c>
      <c r="I160" s="7" t="s">
        <v>241</v>
      </c>
      <c r="J160" s="7" t="s">
        <v>222</v>
      </c>
    </row>
    <row r="161" spans="1:10" s="11" customFormat="1" ht="57.75" customHeight="1" x14ac:dyDescent="0.2">
      <c r="A161" s="6">
        <v>6</v>
      </c>
      <c r="B161" s="100" t="s">
        <v>310</v>
      </c>
      <c r="C161" s="101">
        <v>0.05</v>
      </c>
      <c r="D161" s="7" t="s">
        <v>219</v>
      </c>
      <c r="E161" s="7" t="s">
        <v>8</v>
      </c>
      <c r="F161" s="7" t="s">
        <v>220</v>
      </c>
      <c r="G161" s="7" t="s">
        <v>221</v>
      </c>
      <c r="H161" s="7" t="s">
        <v>236</v>
      </c>
      <c r="I161" s="7" t="s">
        <v>241</v>
      </c>
      <c r="J161" s="7" t="s">
        <v>222</v>
      </c>
    </row>
    <row r="162" spans="1:10" s="11" customFormat="1" ht="57.75" customHeight="1" x14ac:dyDescent="0.2">
      <c r="A162" s="6">
        <v>7</v>
      </c>
      <c r="B162" s="100" t="s">
        <v>311</v>
      </c>
      <c r="C162" s="101">
        <v>0.05</v>
      </c>
      <c r="D162" s="7" t="s">
        <v>219</v>
      </c>
      <c r="E162" s="7" t="s">
        <v>8</v>
      </c>
      <c r="F162" s="7" t="s">
        <v>220</v>
      </c>
      <c r="G162" s="7" t="s">
        <v>221</v>
      </c>
      <c r="H162" s="7" t="s">
        <v>236</v>
      </c>
      <c r="I162" s="7" t="s">
        <v>474</v>
      </c>
      <c r="J162" s="7" t="s">
        <v>222</v>
      </c>
    </row>
    <row r="163" spans="1:10" s="11" customFormat="1" ht="57.75" customHeight="1" x14ac:dyDescent="0.2">
      <c r="A163" s="6">
        <v>8</v>
      </c>
      <c r="B163" s="100" t="s">
        <v>312</v>
      </c>
      <c r="C163" s="101">
        <v>0.05</v>
      </c>
      <c r="D163" s="7" t="s">
        <v>219</v>
      </c>
      <c r="E163" s="7" t="s">
        <v>8</v>
      </c>
      <c r="F163" s="7" t="s">
        <v>220</v>
      </c>
      <c r="G163" s="7" t="s">
        <v>221</v>
      </c>
      <c r="H163" s="7" t="s">
        <v>236</v>
      </c>
      <c r="I163" s="7" t="s">
        <v>241</v>
      </c>
      <c r="J163" s="7" t="s">
        <v>222</v>
      </c>
    </row>
    <row r="164" spans="1:10" s="11" customFormat="1" ht="57.75" customHeight="1" x14ac:dyDescent="0.2">
      <c r="A164" s="6">
        <v>9</v>
      </c>
      <c r="B164" s="100" t="s">
        <v>313</v>
      </c>
      <c r="C164" s="101">
        <v>0.05</v>
      </c>
      <c r="D164" s="7" t="s">
        <v>219</v>
      </c>
      <c r="E164" s="7" t="s">
        <v>8</v>
      </c>
      <c r="F164" s="7" t="s">
        <v>220</v>
      </c>
      <c r="G164" s="7" t="s">
        <v>221</v>
      </c>
      <c r="H164" s="7" t="s">
        <v>236</v>
      </c>
      <c r="I164" s="7" t="s">
        <v>241</v>
      </c>
      <c r="J164" s="7" t="s">
        <v>222</v>
      </c>
    </row>
    <row r="165" spans="1:10" s="11" customFormat="1" ht="57.75" customHeight="1" x14ac:dyDescent="0.2">
      <c r="A165" s="6">
        <v>10</v>
      </c>
      <c r="B165" s="100" t="s">
        <v>314</v>
      </c>
      <c r="C165" s="101">
        <v>0.05</v>
      </c>
      <c r="D165" s="7" t="s">
        <v>219</v>
      </c>
      <c r="E165" s="7" t="s">
        <v>8</v>
      </c>
      <c r="F165" s="7" t="s">
        <v>220</v>
      </c>
      <c r="G165" s="7" t="s">
        <v>221</v>
      </c>
      <c r="H165" s="7" t="s">
        <v>236</v>
      </c>
      <c r="I165" s="7" t="s">
        <v>241</v>
      </c>
      <c r="J165" s="7" t="s">
        <v>222</v>
      </c>
    </row>
    <row r="166" spans="1:10" s="11" customFormat="1" ht="57.75" customHeight="1" x14ac:dyDescent="0.2">
      <c r="A166" s="6">
        <v>11</v>
      </c>
      <c r="B166" s="100" t="s">
        <v>475</v>
      </c>
      <c r="C166" s="101">
        <v>0.05</v>
      </c>
      <c r="D166" s="7" t="s">
        <v>219</v>
      </c>
      <c r="E166" s="100" t="s">
        <v>476</v>
      </c>
      <c r="F166" s="7" t="s">
        <v>220</v>
      </c>
      <c r="G166" s="7" t="s">
        <v>221</v>
      </c>
      <c r="H166" s="7" t="s">
        <v>236</v>
      </c>
      <c r="I166" s="7" t="s">
        <v>241</v>
      </c>
      <c r="J166" s="7" t="s">
        <v>222</v>
      </c>
    </row>
    <row r="167" spans="1:10" s="11" customFormat="1" ht="57.75" customHeight="1" x14ac:dyDescent="0.2">
      <c r="A167" s="6">
        <v>12</v>
      </c>
      <c r="B167" s="100" t="s">
        <v>315</v>
      </c>
      <c r="C167" s="101">
        <v>0.05</v>
      </c>
      <c r="D167" s="7" t="s">
        <v>219</v>
      </c>
      <c r="E167" s="7" t="s">
        <v>8</v>
      </c>
      <c r="F167" s="7" t="s">
        <v>220</v>
      </c>
      <c r="G167" s="7" t="s">
        <v>221</v>
      </c>
      <c r="H167" s="7" t="s">
        <v>236</v>
      </c>
      <c r="I167" s="7" t="s">
        <v>241</v>
      </c>
      <c r="J167" s="7" t="s">
        <v>222</v>
      </c>
    </row>
    <row r="168" spans="1:10" s="11" customFormat="1" ht="57.75" customHeight="1" x14ac:dyDescent="0.2">
      <c r="A168" s="6">
        <v>13</v>
      </c>
      <c r="B168" s="100" t="s">
        <v>316</v>
      </c>
      <c r="C168" s="101">
        <v>0.05</v>
      </c>
      <c r="D168" s="7" t="s">
        <v>219</v>
      </c>
      <c r="E168" s="7" t="s">
        <v>8</v>
      </c>
      <c r="F168" s="7" t="s">
        <v>220</v>
      </c>
      <c r="G168" s="7" t="s">
        <v>221</v>
      </c>
      <c r="H168" s="7" t="s">
        <v>236</v>
      </c>
      <c r="I168" s="7" t="s">
        <v>241</v>
      </c>
      <c r="J168" s="7" t="s">
        <v>222</v>
      </c>
    </row>
    <row r="169" spans="1:10" s="11" customFormat="1" ht="57.75" customHeight="1" x14ac:dyDescent="0.2">
      <c r="A169" s="6">
        <v>14</v>
      </c>
      <c r="B169" s="100" t="s">
        <v>317</v>
      </c>
      <c r="C169" s="101">
        <v>0.05</v>
      </c>
      <c r="D169" s="7" t="s">
        <v>219</v>
      </c>
      <c r="E169" s="7" t="s">
        <v>8</v>
      </c>
      <c r="F169" s="7" t="s">
        <v>220</v>
      </c>
      <c r="G169" s="7" t="s">
        <v>221</v>
      </c>
      <c r="H169" s="7" t="s">
        <v>236</v>
      </c>
      <c r="I169" s="7" t="s">
        <v>241</v>
      </c>
      <c r="J169" s="7" t="s">
        <v>222</v>
      </c>
    </row>
    <row r="170" spans="1:10" s="11" customFormat="1" ht="57.75" customHeight="1" x14ac:dyDescent="0.2">
      <c r="A170" s="6">
        <v>15</v>
      </c>
      <c r="B170" s="100" t="s">
        <v>318</v>
      </c>
      <c r="C170" s="101">
        <v>0.05</v>
      </c>
      <c r="D170" s="7" t="s">
        <v>219</v>
      </c>
      <c r="E170" s="7" t="s">
        <v>8</v>
      </c>
      <c r="F170" s="7" t="s">
        <v>220</v>
      </c>
      <c r="G170" s="7" t="s">
        <v>221</v>
      </c>
      <c r="H170" s="7" t="s">
        <v>236</v>
      </c>
      <c r="I170" s="7" t="s">
        <v>241</v>
      </c>
      <c r="J170" s="7" t="s">
        <v>222</v>
      </c>
    </row>
    <row r="171" spans="1:10" s="11" customFormat="1" ht="57.75" customHeight="1" x14ac:dyDescent="0.2">
      <c r="A171" s="6">
        <v>16</v>
      </c>
      <c r="B171" s="100" t="s">
        <v>319</v>
      </c>
      <c r="C171" s="101">
        <v>0.05</v>
      </c>
      <c r="D171" s="7" t="s">
        <v>219</v>
      </c>
      <c r="E171" s="7" t="s">
        <v>8</v>
      </c>
      <c r="F171" s="7" t="s">
        <v>220</v>
      </c>
      <c r="G171" s="7" t="s">
        <v>221</v>
      </c>
      <c r="H171" s="7" t="s">
        <v>236</v>
      </c>
      <c r="I171" s="7" t="s">
        <v>241</v>
      </c>
      <c r="J171" s="7" t="s">
        <v>222</v>
      </c>
    </row>
    <row r="172" spans="1:10" s="11" customFormat="1" ht="57.75" customHeight="1" x14ac:dyDescent="0.2">
      <c r="A172" s="6">
        <v>17</v>
      </c>
      <c r="B172" s="100" t="s">
        <v>320</v>
      </c>
      <c r="C172" s="101">
        <v>0.05</v>
      </c>
      <c r="D172" s="7" t="s">
        <v>219</v>
      </c>
      <c r="E172" s="7" t="s">
        <v>8</v>
      </c>
      <c r="F172" s="7" t="s">
        <v>220</v>
      </c>
      <c r="G172" s="7" t="s">
        <v>221</v>
      </c>
      <c r="H172" s="7" t="s">
        <v>236</v>
      </c>
      <c r="I172" s="7" t="s">
        <v>241</v>
      </c>
      <c r="J172" s="7" t="s">
        <v>222</v>
      </c>
    </row>
    <row r="173" spans="1:10" s="11" customFormat="1" ht="57.75" customHeight="1" x14ac:dyDescent="0.2">
      <c r="A173" s="6">
        <v>18</v>
      </c>
      <c r="B173" s="100" t="s">
        <v>321</v>
      </c>
      <c r="C173" s="101">
        <v>0.05</v>
      </c>
      <c r="D173" s="7" t="s">
        <v>219</v>
      </c>
      <c r="E173" s="7" t="s">
        <v>8</v>
      </c>
      <c r="F173" s="7" t="s">
        <v>220</v>
      </c>
      <c r="G173" s="7" t="s">
        <v>221</v>
      </c>
      <c r="H173" s="7" t="s">
        <v>236</v>
      </c>
      <c r="I173" s="7" t="s">
        <v>241</v>
      </c>
      <c r="J173" s="7" t="s">
        <v>222</v>
      </c>
    </row>
    <row r="174" spans="1:10" s="11" customFormat="1" ht="57.75" customHeight="1" x14ac:dyDescent="0.2">
      <c r="A174" s="6">
        <v>19</v>
      </c>
      <c r="B174" s="100" t="s">
        <v>322</v>
      </c>
      <c r="C174" s="101">
        <v>0.05</v>
      </c>
      <c r="D174" s="7" t="s">
        <v>219</v>
      </c>
      <c r="E174" s="7" t="s">
        <v>8</v>
      </c>
      <c r="F174" s="7" t="s">
        <v>220</v>
      </c>
      <c r="G174" s="7" t="s">
        <v>221</v>
      </c>
      <c r="H174" s="7" t="s">
        <v>236</v>
      </c>
      <c r="I174" s="7" t="s">
        <v>241</v>
      </c>
      <c r="J174" s="7" t="s">
        <v>222</v>
      </c>
    </row>
    <row r="175" spans="1:10" s="11" customFormat="1" ht="57.75" customHeight="1" x14ac:dyDescent="0.2">
      <c r="A175" s="6">
        <v>20</v>
      </c>
      <c r="B175" s="100" t="s">
        <v>323</v>
      </c>
      <c r="C175" s="101">
        <v>0.05</v>
      </c>
      <c r="D175" s="7" t="s">
        <v>219</v>
      </c>
      <c r="E175" s="7" t="s">
        <v>8</v>
      </c>
      <c r="F175" s="7" t="s">
        <v>220</v>
      </c>
      <c r="G175" s="7" t="s">
        <v>221</v>
      </c>
      <c r="H175" s="7" t="s">
        <v>236</v>
      </c>
      <c r="I175" s="7" t="s">
        <v>241</v>
      </c>
      <c r="J175" s="7" t="s">
        <v>222</v>
      </c>
    </row>
    <row r="176" spans="1:10" s="11" customFormat="1" ht="57.75" customHeight="1" x14ac:dyDescent="0.2">
      <c r="A176" s="6">
        <v>21</v>
      </c>
      <c r="B176" s="100" t="s">
        <v>324</v>
      </c>
      <c r="C176" s="101">
        <v>0.05</v>
      </c>
      <c r="D176" s="7" t="s">
        <v>219</v>
      </c>
      <c r="E176" s="7" t="s">
        <v>8</v>
      </c>
      <c r="F176" s="7" t="s">
        <v>220</v>
      </c>
      <c r="G176" s="7" t="s">
        <v>221</v>
      </c>
      <c r="H176" s="7" t="s">
        <v>236</v>
      </c>
      <c r="I176" s="7" t="s">
        <v>241</v>
      </c>
      <c r="J176" s="7" t="s">
        <v>222</v>
      </c>
    </row>
    <row r="177" spans="1:10" s="11" customFormat="1" ht="57.75" customHeight="1" x14ac:dyDescent="0.2">
      <c r="A177" s="6">
        <v>22</v>
      </c>
      <c r="B177" s="100" t="s">
        <v>325</v>
      </c>
      <c r="C177" s="101">
        <v>0.05</v>
      </c>
      <c r="D177" s="7" t="s">
        <v>219</v>
      </c>
      <c r="E177" s="7" t="s">
        <v>8</v>
      </c>
      <c r="F177" s="7" t="s">
        <v>220</v>
      </c>
      <c r="G177" s="7" t="s">
        <v>221</v>
      </c>
      <c r="H177" s="7" t="s">
        <v>236</v>
      </c>
      <c r="I177" s="7" t="s">
        <v>241</v>
      </c>
      <c r="J177" s="7" t="s">
        <v>222</v>
      </c>
    </row>
    <row r="178" spans="1:10" s="11" customFormat="1" ht="57.75" customHeight="1" x14ac:dyDescent="0.2">
      <c r="A178" s="6">
        <v>23</v>
      </c>
      <c r="B178" s="100" t="s">
        <v>326</v>
      </c>
      <c r="C178" s="101">
        <v>0.05</v>
      </c>
      <c r="D178" s="7" t="s">
        <v>219</v>
      </c>
      <c r="E178" s="7" t="s">
        <v>8</v>
      </c>
      <c r="F178" s="7" t="s">
        <v>220</v>
      </c>
      <c r="G178" s="7" t="s">
        <v>221</v>
      </c>
      <c r="H178" s="7" t="s">
        <v>236</v>
      </c>
      <c r="I178" s="7" t="s">
        <v>241</v>
      </c>
      <c r="J178" s="7" t="s">
        <v>222</v>
      </c>
    </row>
    <row r="179" spans="1:10" s="11" customFormat="1" ht="57.75" customHeight="1" x14ac:dyDescent="0.2">
      <c r="A179" s="6">
        <v>24</v>
      </c>
      <c r="B179" s="100" t="s">
        <v>327</v>
      </c>
      <c r="C179" s="101">
        <v>0.05</v>
      </c>
      <c r="D179" s="7" t="s">
        <v>219</v>
      </c>
      <c r="E179" s="7" t="s">
        <v>8</v>
      </c>
      <c r="F179" s="7" t="s">
        <v>220</v>
      </c>
      <c r="G179" s="7" t="s">
        <v>221</v>
      </c>
      <c r="H179" s="7" t="s">
        <v>236</v>
      </c>
      <c r="I179" s="7" t="s">
        <v>241</v>
      </c>
      <c r="J179" s="7" t="s">
        <v>222</v>
      </c>
    </row>
    <row r="180" spans="1:10" s="11" customFormat="1" ht="57.75" customHeight="1" x14ac:dyDescent="0.2">
      <c r="A180" s="6">
        <v>25</v>
      </c>
      <c r="B180" s="100" t="s">
        <v>477</v>
      </c>
      <c r="C180" s="101">
        <v>0.05</v>
      </c>
      <c r="D180" s="7" t="s">
        <v>219</v>
      </c>
      <c r="E180" s="100" t="s">
        <v>478</v>
      </c>
      <c r="F180" s="7" t="s">
        <v>220</v>
      </c>
      <c r="G180" s="7" t="s">
        <v>221</v>
      </c>
      <c r="H180" s="7" t="s">
        <v>236</v>
      </c>
      <c r="I180" s="7" t="s">
        <v>241</v>
      </c>
      <c r="J180" s="7" t="s">
        <v>222</v>
      </c>
    </row>
    <row r="181" spans="1:10" s="11" customFormat="1" ht="57.75" customHeight="1" x14ac:dyDescent="0.2">
      <c r="A181" s="6">
        <v>26</v>
      </c>
      <c r="B181" s="100" t="s">
        <v>328</v>
      </c>
      <c r="C181" s="101">
        <v>0.05</v>
      </c>
      <c r="D181" s="7" t="s">
        <v>219</v>
      </c>
      <c r="E181" s="7" t="s">
        <v>8</v>
      </c>
      <c r="F181" s="7" t="s">
        <v>220</v>
      </c>
      <c r="G181" s="7" t="s">
        <v>221</v>
      </c>
      <c r="H181" s="7" t="s">
        <v>236</v>
      </c>
      <c r="I181" s="7" t="s">
        <v>241</v>
      </c>
      <c r="J181" s="7" t="s">
        <v>222</v>
      </c>
    </row>
    <row r="182" spans="1:10" s="11" customFormat="1" ht="57.75" customHeight="1" x14ac:dyDescent="0.2">
      <c r="A182" s="6">
        <v>27</v>
      </c>
      <c r="B182" s="100" t="s">
        <v>329</v>
      </c>
      <c r="C182" s="101">
        <v>0.05</v>
      </c>
      <c r="D182" s="7" t="s">
        <v>219</v>
      </c>
      <c r="E182" s="7" t="s">
        <v>8</v>
      </c>
      <c r="F182" s="7" t="s">
        <v>220</v>
      </c>
      <c r="G182" s="7" t="s">
        <v>221</v>
      </c>
      <c r="H182" s="7" t="s">
        <v>236</v>
      </c>
      <c r="I182" s="7" t="s">
        <v>241</v>
      </c>
      <c r="J182" s="7" t="s">
        <v>222</v>
      </c>
    </row>
    <row r="183" spans="1:10" s="11" customFormat="1" ht="57.75" customHeight="1" x14ac:dyDescent="0.2">
      <c r="A183" s="6">
        <v>28</v>
      </c>
      <c r="B183" s="100" t="s">
        <v>330</v>
      </c>
      <c r="C183" s="101">
        <v>0.05</v>
      </c>
      <c r="D183" s="7" t="s">
        <v>219</v>
      </c>
      <c r="E183" s="7" t="s">
        <v>8</v>
      </c>
      <c r="F183" s="7" t="s">
        <v>220</v>
      </c>
      <c r="G183" s="7" t="s">
        <v>221</v>
      </c>
      <c r="H183" s="7" t="s">
        <v>236</v>
      </c>
      <c r="I183" s="7" t="s">
        <v>241</v>
      </c>
      <c r="J183" s="7" t="s">
        <v>222</v>
      </c>
    </row>
    <row r="184" spans="1:10" s="11" customFormat="1" ht="57.75" customHeight="1" x14ac:dyDescent="0.2">
      <c r="A184" s="6">
        <v>29</v>
      </c>
      <c r="B184" s="100" t="s">
        <v>331</v>
      </c>
      <c r="C184" s="101">
        <v>0.05</v>
      </c>
      <c r="D184" s="7" t="s">
        <v>219</v>
      </c>
      <c r="E184" s="7" t="s">
        <v>8</v>
      </c>
      <c r="F184" s="7" t="s">
        <v>220</v>
      </c>
      <c r="G184" s="7" t="s">
        <v>221</v>
      </c>
      <c r="H184" s="7" t="s">
        <v>236</v>
      </c>
      <c r="I184" s="7" t="s">
        <v>241</v>
      </c>
      <c r="J184" s="7" t="s">
        <v>222</v>
      </c>
    </row>
    <row r="185" spans="1:10" s="11" customFormat="1" ht="31.5" customHeight="1" x14ac:dyDescent="0.2">
      <c r="A185" s="92">
        <v>29</v>
      </c>
      <c r="B185" s="102"/>
      <c r="C185" s="103">
        <f>SUM(C156:C184)</f>
        <v>1.4500000000000006</v>
      </c>
      <c r="D185" s="7"/>
      <c r="E185" s="7"/>
      <c r="F185" s="7"/>
      <c r="G185" s="7"/>
      <c r="H185" s="7"/>
      <c r="I185" s="7"/>
      <c r="J185" s="7"/>
    </row>
    <row r="186" spans="1:10" s="11" customFormat="1" ht="54.75" customHeight="1" x14ac:dyDescent="0.2">
      <c r="A186" s="184" t="s">
        <v>332</v>
      </c>
      <c r="B186" s="185"/>
      <c r="C186" s="185"/>
      <c r="D186" s="185"/>
      <c r="E186" s="185"/>
      <c r="F186" s="185"/>
      <c r="G186" s="185"/>
      <c r="H186" s="185"/>
      <c r="I186" s="185"/>
      <c r="J186" s="186"/>
    </row>
    <row r="187" spans="1:10" s="11" customFormat="1" ht="57" customHeight="1" x14ac:dyDescent="0.2">
      <c r="A187" s="6">
        <v>1</v>
      </c>
      <c r="B187" s="100" t="s">
        <v>238</v>
      </c>
      <c r="C187" s="101">
        <v>0.08</v>
      </c>
      <c r="D187" s="7" t="s">
        <v>219</v>
      </c>
      <c r="E187" s="7" t="s">
        <v>8</v>
      </c>
      <c r="F187" s="7" t="s">
        <v>220</v>
      </c>
      <c r="G187" s="7" t="s">
        <v>221</v>
      </c>
      <c r="H187" s="7" t="s">
        <v>224</v>
      </c>
      <c r="I187" s="7" t="s">
        <v>241</v>
      </c>
      <c r="J187" s="7" t="s">
        <v>222</v>
      </c>
    </row>
    <row r="188" spans="1:10" s="11" customFormat="1" ht="57" customHeight="1" x14ac:dyDescent="0.2">
      <c r="A188" s="6">
        <v>2</v>
      </c>
      <c r="B188" s="100" t="s">
        <v>239</v>
      </c>
      <c r="C188" s="101">
        <v>0.08</v>
      </c>
      <c r="D188" s="7" t="s">
        <v>219</v>
      </c>
      <c r="E188" s="7" t="s">
        <v>8</v>
      </c>
      <c r="F188" s="7" t="s">
        <v>220</v>
      </c>
      <c r="G188" s="7" t="s">
        <v>221</v>
      </c>
      <c r="H188" s="7" t="s">
        <v>224</v>
      </c>
      <c r="I188" s="7" t="s">
        <v>241</v>
      </c>
      <c r="J188" s="7" t="s">
        <v>222</v>
      </c>
    </row>
    <row r="189" spans="1:10" s="11" customFormat="1" ht="57" customHeight="1" x14ac:dyDescent="0.2">
      <c r="A189" s="6">
        <v>3</v>
      </c>
      <c r="B189" s="100" t="s">
        <v>244</v>
      </c>
      <c r="C189" s="101">
        <v>0.08</v>
      </c>
      <c r="D189" s="7" t="s">
        <v>219</v>
      </c>
      <c r="E189" s="7" t="s">
        <v>8</v>
      </c>
      <c r="F189" s="7" t="s">
        <v>220</v>
      </c>
      <c r="G189" s="7" t="s">
        <v>221</v>
      </c>
      <c r="H189" s="7" t="s">
        <v>224</v>
      </c>
      <c r="I189" s="7" t="s">
        <v>241</v>
      </c>
      <c r="J189" s="7" t="s">
        <v>222</v>
      </c>
    </row>
    <row r="190" spans="1:10" s="11" customFormat="1" ht="57" customHeight="1" x14ac:dyDescent="0.2">
      <c r="A190" s="6">
        <v>4</v>
      </c>
      <c r="B190" s="100" t="s">
        <v>262</v>
      </c>
      <c r="C190" s="101">
        <v>0.08</v>
      </c>
      <c r="D190" s="7" t="s">
        <v>219</v>
      </c>
      <c r="E190" s="7" t="s">
        <v>8</v>
      </c>
      <c r="F190" s="7" t="s">
        <v>220</v>
      </c>
      <c r="G190" s="7" t="s">
        <v>221</v>
      </c>
      <c r="H190" s="7" t="s">
        <v>224</v>
      </c>
      <c r="I190" s="7" t="s">
        <v>241</v>
      </c>
      <c r="J190" s="7" t="s">
        <v>222</v>
      </c>
    </row>
    <row r="191" spans="1:10" s="11" customFormat="1" ht="57" customHeight="1" x14ac:dyDescent="0.2">
      <c r="A191" s="6">
        <v>5</v>
      </c>
      <c r="B191" s="100" t="s">
        <v>284</v>
      </c>
      <c r="C191" s="101">
        <v>0.08</v>
      </c>
      <c r="D191" s="7" t="s">
        <v>219</v>
      </c>
      <c r="E191" s="7" t="s">
        <v>8</v>
      </c>
      <c r="F191" s="7" t="s">
        <v>220</v>
      </c>
      <c r="G191" s="7" t="s">
        <v>221</v>
      </c>
      <c r="H191" s="7" t="s">
        <v>224</v>
      </c>
      <c r="I191" s="7" t="s">
        <v>241</v>
      </c>
      <c r="J191" s="7" t="s">
        <v>222</v>
      </c>
    </row>
    <row r="192" spans="1:10" s="11" customFormat="1" ht="57" customHeight="1" x14ac:dyDescent="0.2">
      <c r="A192" s="6">
        <v>6</v>
      </c>
      <c r="B192" s="100" t="s">
        <v>263</v>
      </c>
      <c r="C192" s="101">
        <v>0.08</v>
      </c>
      <c r="D192" s="7" t="s">
        <v>219</v>
      </c>
      <c r="E192" s="7" t="s">
        <v>8</v>
      </c>
      <c r="F192" s="7" t="s">
        <v>220</v>
      </c>
      <c r="G192" s="7" t="s">
        <v>221</v>
      </c>
      <c r="H192" s="7" t="s">
        <v>224</v>
      </c>
      <c r="I192" s="7" t="s">
        <v>241</v>
      </c>
      <c r="J192" s="7" t="s">
        <v>222</v>
      </c>
    </row>
    <row r="193" spans="1:10" s="11" customFormat="1" ht="57" customHeight="1" x14ac:dyDescent="0.2">
      <c r="A193" s="6">
        <v>7</v>
      </c>
      <c r="B193" s="100" t="s">
        <v>264</v>
      </c>
      <c r="C193" s="101">
        <v>0.08</v>
      </c>
      <c r="D193" s="7" t="s">
        <v>219</v>
      </c>
      <c r="E193" s="7" t="s">
        <v>8</v>
      </c>
      <c r="F193" s="7" t="s">
        <v>220</v>
      </c>
      <c r="G193" s="7" t="s">
        <v>221</v>
      </c>
      <c r="H193" s="7" t="s">
        <v>224</v>
      </c>
      <c r="I193" s="7" t="s">
        <v>241</v>
      </c>
      <c r="J193" s="7" t="s">
        <v>222</v>
      </c>
    </row>
    <row r="194" spans="1:10" s="11" customFormat="1" ht="57" customHeight="1" x14ac:dyDescent="0.2">
      <c r="A194" s="6">
        <v>8</v>
      </c>
      <c r="B194" s="100" t="s">
        <v>248</v>
      </c>
      <c r="C194" s="101">
        <v>0.08</v>
      </c>
      <c r="D194" s="7" t="s">
        <v>219</v>
      </c>
      <c r="E194" s="7" t="s">
        <v>8</v>
      </c>
      <c r="F194" s="7" t="s">
        <v>220</v>
      </c>
      <c r="G194" s="7" t="s">
        <v>221</v>
      </c>
      <c r="H194" s="7" t="s">
        <v>224</v>
      </c>
      <c r="I194" s="7" t="s">
        <v>241</v>
      </c>
      <c r="J194" s="7" t="s">
        <v>222</v>
      </c>
    </row>
    <row r="195" spans="1:10" s="11" customFormat="1" ht="57" customHeight="1" x14ac:dyDescent="0.2">
      <c r="A195" s="6">
        <v>9</v>
      </c>
      <c r="B195" s="100" t="s">
        <v>266</v>
      </c>
      <c r="C195" s="101">
        <v>0.08</v>
      </c>
      <c r="D195" s="7" t="s">
        <v>219</v>
      </c>
      <c r="E195" s="7" t="s">
        <v>8</v>
      </c>
      <c r="F195" s="7" t="s">
        <v>220</v>
      </c>
      <c r="G195" s="7" t="s">
        <v>221</v>
      </c>
      <c r="H195" s="7" t="s">
        <v>224</v>
      </c>
      <c r="I195" s="7" t="s">
        <v>241</v>
      </c>
      <c r="J195" s="7" t="s">
        <v>222</v>
      </c>
    </row>
    <row r="196" spans="1:10" s="11" customFormat="1" ht="57" customHeight="1" x14ac:dyDescent="0.2">
      <c r="A196" s="6">
        <v>10</v>
      </c>
      <c r="B196" s="100" t="s">
        <v>267</v>
      </c>
      <c r="C196" s="101">
        <v>0.08</v>
      </c>
      <c r="D196" s="7" t="s">
        <v>219</v>
      </c>
      <c r="E196" s="7" t="s">
        <v>8</v>
      </c>
      <c r="F196" s="7" t="s">
        <v>220</v>
      </c>
      <c r="G196" s="7" t="s">
        <v>221</v>
      </c>
      <c r="H196" s="7" t="s">
        <v>224</v>
      </c>
      <c r="I196" s="7" t="s">
        <v>241</v>
      </c>
      <c r="J196" s="7" t="s">
        <v>222</v>
      </c>
    </row>
    <row r="197" spans="1:10" s="11" customFormat="1" ht="57" customHeight="1" x14ac:dyDescent="0.2">
      <c r="A197" s="6">
        <v>11</v>
      </c>
      <c r="B197" s="100" t="s">
        <v>268</v>
      </c>
      <c r="C197" s="101">
        <v>0.08</v>
      </c>
      <c r="D197" s="7" t="s">
        <v>219</v>
      </c>
      <c r="E197" s="7" t="s">
        <v>8</v>
      </c>
      <c r="F197" s="7" t="s">
        <v>220</v>
      </c>
      <c r="G197" s="7" t="s">
        <v>221</v>
      </c>
      <c r="H197" s="7" t="s">
        <v>224</v>
      </c>
      <c r="I197" s="7" t="s">
        <v>241</v>
      </c>
      <c r="J197" s="7" t="s">
        <v>222</v>
      </c>
    </row>
    <row r="198" spans="1:10" ht="25.5" x14ac:dyDescent="0.25">
      <c r="A198" s="105">
        <v>11</v>
      </c>
      <c r="B198" s="105"/>
      <c r="C198" s="106">
        <f>SUM(C187:C197)</f>
        <v>0.87999999999999989</v>
      </c>
      <c r="D198" s="97"/>
      <c r="E198" s="97"/>
      <c r="F198" s="97"/>
      <c r="G198" s="97"/>
      <c r="H198" s="97"/>
      <c r="I198" s="97"/>
      <c r="J198" s="97"/>
    </row>
    <row r="199" spans="1:10" ht="25.5" x14ac:dyDescent="0.25">
      <c r="A199" s="97"/>
      <c r="B199" s="97"/>
      <c r="C199" s="97"/>
      <c r="D199" s="97"/>
      <c r="E199" s="97"/>
      <c r="F199" s="97"/>
      <c r="G199" s="97"/>
      <c r="H199" s="97"/>
      <c r="I199" s="97"/>
      <c r="J199" s="97"/>
    </row>
    <row r="200" spans="1:10" ht="25.5" x14ac:dyDescent="0.25">
      <c r="A200" s="97"/>
      <c r="B200" s="97"/>
      <c r="C200" s="97"/>
      <c r="D200" s="97"/>
      <c r="E200" s="97"/>
      <c r="F200" s="97"/>
      <c r="G200" s="97"/>
      <c r="H200" s="97"/>
      <c r="I200" s="97"/>
      <c r="J200" s="97"/>
    </row>
    <row r="201" spans="1:10" ht="25.5" x14ac:dyDescent="0.25">
      <c r="A201" s="65" t="s">
        <v>107</v>
      </c>
      <c r="B201" s="92">
        <f>A7+A11+A17+A21+A26+A29+A34+A38+A42+A46+A51+A54+A80+A94+A98+A120+A124+A138+A149+A154+A185+A198</f>
        <v>146</v>
      </c>
      <c r="C201" s="93">
        <f>C7+C11+C17+C21+C26+C29+C34+C38+C42+C46+C51+C54+C80+C94+C98+C120+C124+C138+C149+C154+C185+C198</f>
        <v>10.015000000000004</v>
      </c>
      <c r="D201" s="39"/>
      <c r="E201" s="39"/>
      <c r="F201" s="39"/>
      <c r="G201" s="39"/>
      <c r="H201" s="39"/>
      <c r="I201" s="39"/>
      <c r="J201" s="39"/>
    </row>
  </sheetData>
  <mergeCells count="25">
    <mergeCell ref="A15:J15"/>
    <mergeCell ref="A39:J39"/>
    <mergeCell ref="A43:J43"/>
    <mergeCell ref="A47:J47"/>
    <mergeCell ref="A52:J52"/>
    <mergeCell ref="A18:J18"/>
    <mergeCell ref="A22:J22"/>
    <mergeCell ref="A27:J27"/>
    <mergeCell ref="A30:J30"/>
    <mergeCell ref="A35:J35"/>
    <mergeCell ref="B1:D1"/>
    <mergeCell ref="A2:J2"/>
    <mergeCell ref="A5:J5"/>
    <mergeCell ref="A8:J8"/>
    <mergeCell ref="A12:J12"/>
    <mergeCell ref="A139:J139"/>
    <mergeCell ref="A150:J150"/>
    <mergeCell ref="A155:J155"/>
    <mergeCell ref="A186:J186"/>
    <mergeCell ref="A55:J55"/>
    <mergeCell ref="A81:J81"/>
    <mergeCell ref="A99:J99"/>
    <mergeCell ref="A121:J121"/>
    <mergeCell ref="A125:J125"/>
    <mergeCell ref="A95:J9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90"/>
  <sheetViews>
    <sheetView zoomScale="80" zoomScaleNormal="80" workbookViewId="0">
      <selection activeCell="A3" sqref="A3"/>
    </sheetView>
  </sheetViews>
  <sheetFormatPr defaultRowHeight="15" x14ac:dyDescent="0.25"/>
  <cols>
    <col min="1" max="1" width="7.140625" customWidth="1"/>
    <col min="2" max="2" width="33.7109375" customWidth="1"/>
    <col min="3" max="3" width="13.28515625" customWidth="1"/>
    <col min="4" max="4" width="47" customWidth="1"/>
    <col min="5" max="5" width="12.28515625" customWidth="1"/>
    <col min="6" max="6" width="34.140625" customWidth="1"/>
    <col min="7" max="7" width="30.7109375" customWidth="1"/>
    <col min="8" max="8" width="27" customWidth="1"/>
    <col min="9" max="9" width="9.5703125" customWidth="1"/>
    <col min="10" max="10" width="20.140625" customWidth="1"/>
  </cols>
  <sheetData>
    <row r="2" spans="1:10" ht="55.5" customHeight="1" x14ac:dyDescent="0.25">
      <c r="A2" s="166" t="s">
        <v>590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ht="95.25" customHeight="1" x14ac:dyDescent="0.25">
      <c r="A3" s="7" t="s">
        <v>0</v>
      </c>
      <c r="B3" s="8" t="s">
        <v>4</v>
      </c>
      <c r="C3" s="8" t="s">
        <v>3</v>
      </c>
      <c r="D3" s="8" t="s">
        <v>7</v>
      </c>
      <c r="E3" s="8" t="s">
        <v>12</v>
      </c>
      <c r="F3" s="8" t="s">
        <v>5</v>
      </c>
      <c r="G3" s="8" t="s">
        <v>6</v>
      </c>
      <c r="H3" s="8" t="s">
        <v>1</v>
      </c>
      <c r="I3" s="8" t="s">
        <v>2</v>
      </c>
      <c r="J3" s="8" t="s">
        <v>10</v>
      </c>
    </row>
    <row r="4" spans="1:10" ht="16.5" x14ac:dyDescent="0.25">
      <c r="A4" s="42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</row>
    <row r="5" spans="1:10" ht="25.5" x14ac:dyDescent="0.25">
      <c r="A5" s="167" t="s">
        <v>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90" customHeight="1" x14ac:dyDescent="0.25">
      <c r="A6" s="116">
        <v>1</v>
      </c>
      <c r="B6" s="117" t="s">
        <v>217</v>
      </c>
      <c r="C6" s="117">
        <v>3.9199999999999999E-2</v>
      </c>
      <c r="D6" s="117" t="s">
        <v>215</v>
      </c>
      <c r="E6" s="117"/>
      <c r="F6" s="117" t="s">
        <v>11</v>
      </c>
      <c r="G6" s="117" t="s">
        <v>216</v>
      </c>
      <c r="H6" s="117" t="s">
        <v>387</v>
      </c>
      <c r="I6" s="118" t="s">
        <v>371</v>
      </c>
      <c r="J6" s="117" t="s">
        <v>499</v>
      </c>
    </row>
    <row r="7" spans="1:10" ht="98.25" customHeight="1" x14ac:dyDescent="0.25">
      <c r="A7" s="10">
        <v>2</v>
      </c>
      <c r="B7" s="8" t="s">
        <v>369</v>
      </c>
      <c r="C7" s="8">
        <v>0.05</v>
      </c>
      <c r="D7" s="8" t="s">
        <v>370</v>
      </c>
      <c r="E7" s="8"/>
      <c r="F7" s="8" t="s">
        <v>11</v>
      </c>
      <c r="G7" s="8" t="s">
        <v>216</v>
      </c>
      <c r="H7" s="8" t="s">
        <v>27</v>
      </c>
      <c r="I7" s="8" t="s">
        <v>421</v>
      </c>
      <c r="J7" s="117" t="s">
        <v>499</v>
      </c>
    </row>
    <row r="8" spans="1:10" ht="98.25" customHeight="1" x14ac:dyDescent="0.25">
      <c r="A8" s="153">
        <v>3</v>
      </c>
      <c r="B8" s="112" t="s">
        <v>498</v>
      </c>
      <c r="C8" s="112">
        <v>0.04</v>
      </c>
      <c r="D8" s="112" t="s">
        <v>28</v>
      </c>
      <c r="E8" s="112"/>
      <c r="F8" s="8" t="s">
        <v>11</v>
      </c>
      <c r="G8" s="112" t="s">
        <v>29</v>
      </c>
      <c r="H8" s="8" t="s">
        <v>27</v>
      </c>
      <c r="I8" s="112" t="s">
        <v>423</v>
      </c>
      <c r="J8" s="117" t="s">
        <v>499</v>
      </c>
    </row>
    <row r="9" spans="1:10" ht="21.75" customHeight="1" x14ac:dyDescent="0.25">
      <c r="A9" s="131">
        <v>3</v>
      </c>
      <c r="B9" s="132"/>
      <c r="C9" s="130">
        <f>SUM(C6:C8)</f>
        <v>0.12920000000000001</v>
      </c>
      <c r="D9" s="112"/>
      <c r="E9" s="112"/>
      <c r="F9" s="112"/>
      <c r="G9" s="112"/>
      <c r="H9" s="112"/>
      <c r="I9" s="113"/>
      <c r="J9" s="112"/>
    </row>
    <row r="10" spans="1:10" ht="24.75" customHeight="1" x14ac:dyDescent="0.25">
      <c r="A10" s="92"/>
      <c r="B10" s="92"/>
      <c r="C10" s="65"/>
      <c r="D10" s="8"/>
      <c r="E10" s="8"/>
      <c r="F10" s="8"/>
      <c r="G10" s="8"/>
      <c r="H10" s="8"/>
      <c r="I10" s="98"/>
      <c r="J10" s="8"/>
    </row>
    <row r="11" spans="1:10" ht="24" customHeight="1" x14ac:dyDescent="0.25">
      <c r="A11" s="167" t="s">
        <v>109</v>
      </c>
      <c r="B11" s="167"/>
      <c r="C11" s="167"/>
      <c r="D11" s="167"/>
      <c r="E11" s="167"/>
      <c r="F11" s="167"/>
      <c r="G11" s="167"/>
      <c r="H11" s="167"/>
      <c r="I11" s="167"/>
      <c r="J11" s="167"/>
    </row>
    <row r="12" spans="1:10" ht="65.25" customHeight="1" x14ac:dyDescent="0.25">
      <c r="A12" s="10">
        <v>1</v>
      </c>
      <c r="B12" s="8" t="s">
        <v>500</v>
      </c>
      <c r="C12" s="27">
        <v>2.52E-2</v>
      </c>
      <c r="D12" s="8" t="s">
        <v>368</v>
      </c>
      <c r="E12" s="10"/>
      <c r="F12" s="10"/>
      <c r="G12" s="8" t="s">
        <v>367</v>
      </c>
      <c r="H12" s="10"/>
      <c r="I12" s="8" t="s">
        <v>501</v>
      </c>
      <c r="J12" s="8" t="s">
        <v>383</v>
      </c>
    </row>
    <row r="13" spans="1:10" ht="132" customHeight="1" x14ac:dyDescent="0.25">
      <c r="A13" s="110">
        <v>2</v>
      </c>
      <c r="B13" s="8" t="s">
        <v>502</v>
      </c>
      <c r="C13" s="101">
        <v>0.15</v>
      </c>
      <c r="D13" s="120" t="s">
        <v>28</v>
      </c>
      <c r="E13" s="8"/>
      <c r="F13" s="8" t="s">
        <v>11</v>
      </c>
      <c r="G13" s="8" t="s">
        <v>422</v>
      </c>
      <c r="H13" s="21" t="s">
        <v>25</v>
      </c>
      <c r="I13" s="8" t="s">
        <v>423</v>
      </c>
      <c r="J13" s="8" t="s">
        <v>383</v>
      </c>
    </row>
    <row r="14" spans="1:10" ht="27" customHeight="1" x14ac:dyDescent="0.3">
      <c r="A14" s="140">
        <v>2</v>
      </c>
      <c r="B14" s="139"/>
      <c r="C14" s="130">
        <f>SUM(C12:C13)</f>
        <v>0.17519999999999999</v>
      </c>
      <c r="D14" s="112"/>
      <c r="E14" s="112"/>
      <c r="F14" s="112"/>
      <c r="G14" s="112"/>
      <c r="H14" s="112"/>
      <c r="I14" s="113"/>
      <c r="J14" s="112"/>
    </row>
    <row r="15" spans="1:10" ht="13.5" customHeight="1" x14ac:dyDescent="0.25">
      <c r="A15" s="114"/>
      <c r="B15" s="111"/>
      <c r="C15" s="115"/>
      <c r="D15" s="112"/>
      <c r="E15" s="112"/>
      <c r="F15" s="112"/>
      <c r="G15" s="112"/>
      <c r="H15" s="112"/>
      <c r="I15" s="113"/>
      <c r="J15" s="112"/>
    </row>
    <row r="16" spans="1:10" ht="34.5" customHeight="1" x14ac:dyDescent="0.25">
      <c r="A16" s="160" t="s">
        <v>389</v>
      </c>
      <c r="B16" s="161"/>
      <c r="C16" s="161"/>
      <c r="D16" s="161"/>
      <c r="E16" s="161"/>
      <c r="F16" s="161"/>
      <c r="G16" s="161"/>
      <c r="H16" s="161"/>
      <c r="I16" s="161"/>
      <c r="J16" s="162"/>
    </row>
    <row r="17" spans="1:10" ht="39.75" customHeight="1" x14ac:dyDescent="0.25">
      <c r="A17" s="119">
        <v>1</v>
      </c>
      <c r="B17" s="8" t="s">
        <v>372</v>
      </c>
      <c r="C17" s="8">
        <v>0.3</v>
      </c>
      <c r="D17" s="8" t="s">
        <v>368</v>
      </c>
      <c r="E17" s="8"/>
      <c r="F17" s="8"/>
      <c r="G17" s="8" t="s">
        <v>367</v>
      </c>
      <c r="H17" s="8"/>
      <c r="I17" s="98"/>
      <c r="J17" s="8" t="s">
        <v>382</v>
      </c>
    </row>
    <row r="18" spans="1:10" ht="39.75" customHeight="1" x14ac:dyDescent="0.25">
      <c r="A18" s="119">
        <f>A17+1</f>
        <v>2</v>
      </c>
      <c r="B18" s="8" t="s">
        <v>373</v>
      </c>
      <c r="C18" s="8">
        <v>0.2</v>
      </c>
      <c r="D18" s="8" t="s">
        <v>368</v>
      </c>
      <c r="E18" s="8"/>
      <c r="F18" s="8"/>
      <c r="G18" s="8" t="s">
        <v>367</v>
      </c>
      <c r="H18" s="8"/>
      <c r="I18" s="98"/>
      <c r="J18" s="8" t="s">
        <v>382</v>
      </c>
    </row>
    <row r="19" spans="1:10" ht="39.75" customHeight="1" x14ac:dyDescent="0.25">
      <c r="A19" s="119">
        <f t="shared" ref="A19:A34" si="0">A18+1</f>
        <v>3</v>
      </c>
      <c r="B19" s="8" t="s">
        <v>374</v>
      </c>
      <c r="C19" s="8">
        <v>0.3</v>
      </c>
      <c r="D19" s="8" t="s">
        <v>368</v>
      </c>
      <c r="E19" s="8"/>
      <c r="F19" s="8"/>
      <c r="G19" s="8" t="s">
        <v>367</v>
      </c>
      <c r="H19" s="8"/>
      <c r="I19" s="98"/>
      <c r="J19" s="8" t="s">
        <v>382</v>
      </c>
    </row>
    <row r="20" spans="1:10" ht="39.75" customHeight="1" x14ac:dyDescent="0.25">
      <c r="A20" s="119">
        <f t="shared" si="0"/>
        <v>4</v>
      </c>
      <c r="B20" s="8" t="s">
        <v>375</v>
      </c>
      <c r="C20" s="8">
        <v>0.4</v>
      </c>
      <c r="D20" s="8" t="s">
        <v>380</v>
      </c>
      <c r="E20" s="8"/>
      <c r="F20" s="8" t="s">
        <v>11</v>
      </c>
      <c r="G20" s="8" t="s">
        <v>381</v>
      </c>
      <c r="H20" s="8"/>
      <c r="I20" s="98"/>
      <c r="J20" s="8" t="s">
        <v>382</v>
      </c>
    </row>
    <row r="21" spans="1:10" ht="39.75" customHeight="1" x14ac:dyDescent="0.25">
      <c r="A21" s="119">
        <f t="shared" si="0"/>
        <v>5</v>
      </c>
      <c r="B21" s="8" t="s">
        <v>376</v>
      </c>
      <c r="C21" s="8">
        <v>0.15</v>
      </c>
      <c r="D21" s="8" t="s">
        <v>380</v>
      </c>
      <c r="E21" s="8"/>
      <c r="F21" s="8" t="s">
        <v>11</v>
      </c>
      <c r="G21" s="8" t="s">
        <v>381</v>
      </c>
      <c r="H21" s="8"/>
      <c r="I21" s="98"/>
      <c r="J21" s="8" t="s">
        <v>382</v>
      </c>
    </row>
    <row r="22" spans="1:10" ht="39.75" customHeight="1" x14ac:dyDescent="0.25">
      <c r="A22" s="119">
        <f t="shared" si="0"/>
        <v>6</v>
      </c>
      <c r="B22" s="8" t="s">
        <v>433</v>
      </c>
      <c r="C22" s="8">
        <v>2.2999999999999998</v>
      </c>
      <c r="D22" s="8" t="s">
        <v>380</v>
      </c>
      <c r="E22" s="8"/>
      <c r="F22" s="8" t="s">
        <v>11</v>
      </c>
      <c r="G22" s="8" t="s">
        <v>381</v>
      </c>
      <c r="H22" s="8"/>
      <c r="I22" s="98"/>
      <c r="J22" s="8" t="s">
        <v>382</v>
      </c>
    </row>
    <row r="23" spans="1:10" ht="39.75" customHeight="1" x14ac:dyDescent="0.25">
      <c r="A23" s="119">
        <f>A22+1</f>
        <v>7</v>
      </c>
      <c r="B23" s="8" t="s">
        <v>434</v>
      </c>
      <c r="C23" s="8">
        <v>1.5</v>
      </c>
      <c r="D23" s="8" t="s">
        <v>380</v>
      </c>
      <c r="E23" s="8"/>
      <c r="F23" s="8" t="s">
        <v>11</v>
      </c>
      <c r="G23" s="8" t="s">
        <v>216</v>
      </c>
      <c r="H23" s="8"/>
      <c r="I23" s="98"/>
      <c r="J23" s="8" t="s">
        <v>382</v>
      </c>
    </row>
    <row r="24" spans="1:10" ht="39.75" customHeight="1" x14ac:dyDescent="0.25">
      <c r="A24" s="119">
        <f t="shared" si="0"/>
        <v>8</v>
      </c>
      <c r="B24" s="8" t="s">
        <v>507</v>
      </c>
      <c r="C24" s="126">
        <v>0.5</v>
      </c>
      <c r="D24" s="8" t="s">
        <v>380</v>
      </c>
      <c r="E24" s="8"/>
      <c r="F24" s="8" t="s">
        <v>11</v>
      </c>
      <c r="G24" s="8" t="s">
        <v>381</v>
      </c>
      <c r="H24" s="8"/>
      <c r="I24" s="98"/>
      <c r="J24" s="8" t="s">
        <v>382</v>
      </c>
    </row>
    <row r="25" spans="1:10" ht="39.75" customHeight="1" x14ac:dyDescent="0.25">
      <c r="A25" s="119">
        <f t="shared" si="0"/>
        <v>9</v>
      </c>
      <c r="B25" s="8" t="s">
        <v>377</v>
      </c>
      <c r="C25" s="126">
        <v>0.4</v>
      </c>
      <c r="D25" s="8" t="s">
        <v>380</v>
      </c>
      <c r="E25" s="8"/>
      <c r="F25" s="8" t="s">
        <v>11</v>
      </c>
      <c r="G25" s="8" t="s">
        <v>381</v>
      </c>
      <c r="H25" s="8"/>
      <c r="I25" s="98"/>
      <c r="J25" s="8" t="s">
        <v>382</v>
      </c>
    </row>
    <row r="26" spans="1:10" ht="39.75" customHeight="1" x14ac:dyDescent="0.25">
      <c r="A26" s="119">
        <f t="shared" si="0"/>
        <v>10</v>
      </c>
      <c r="B26" s="8" t="s">
        <v>432</v>
      </c>
      <c r="C26" s="126">
        <v>0.45</v>
      </c>
      <c r="D26" s="8" t="s">
        <v>380</v>
      </c>
      <c r="E26" s="8"/>
      <c r="F26" s="8" t="s">
        <v>11</v>
      </c>
      <c r="G26" s="8" t="s">
        <v>381</v>
      </c>
      <c r="H26" s="8"/>
      <c r="I26" s="98"/>
      <c r="J26" s="8" t="s">
        <v>382</v>
      </c>
    </row>
    <row r="27" spans="1:10" ht="38.25" x14ac:dyDescent="0.25">
      <c r="A27" s="119">
        <f t="shared" si="0"/>
        <v>11</v>
      </c>
      <c r="B27" s="8" t="s">
        <v>503</v>
      </c>
      <c r="C27" s="154">
        <v>1</v>
      </c>
      <c r="D27" s="8" t="s">
        <v>380</v>
      </c>
      <c r="F27" s="8" t="s">
        <v>11</v>
      </c>
      <c r="G27" s="8" t="s">
        <v>381</v>
      </c>
      <c r="J27" s="8" t="s">
        <v>382</v>
      </c>
    </row>
    <row r="28" spans="1:10" ht="39.75" customHeight="1" x14ac:dyDescent="0.25">
      <c r="A28" s="119">
        <f t="shared" si="0"/>
        <v>12</v>
      </c>
      <c r="B28" s="8" t="s">
        <v>505</v>
      </c>
      <c r="C28" s="126">
        <v>1.2</v>
      </c>
      <c r="D28" s="8" t="s">
        <v>380</v>
      </c>
      <c r="E28" s="8"/>
      <c r="F28" s="8" t="s">
        <v>11</v>
      </c>
      <c r="G28" s="8" t="s">
        <v>381</v>
      </c>
      <c r="H28" s="8"/>
      <c r="I28" s="98"/>
      <c r="J28" s="8" t="s">
        <v>382</v>
      </c>
    </row>
    <row r="29" spans="1:10" ht="39.75" customHeight="1" x14ac:dyDescent="0.25">
      <c r="A29" s="119">
        <f t="shared" si="0"/>
        <v>13</v>
      </c>
      <c r="B29" s="8" t="s">
        <v>504</v>
      </c>
      <c r="C29" s="126">
        <v>2</v>
      </c>
      <c r="D29" s="8" t="s">
        <v>380</v>
      </c>
      <c r="E29" s="8"/>
      <c r="F29" s="8" t="s">
        <v>11</v>
      </c>
      <c r="G29" s="8" t="s">
        <v>381</v>
      </c>
      <c r="H29" s="8"/>
      <c r="I29" s="98"/>
      <c r="J29" s="8" t="s">
        <v>382</v>
      </c>
    </row>
    <row r="30" spans="1:10" ht="39.75" customHeight="1" x14ac:dyDescent="0.25">
      <c r="A30" s="119">
        <f t="shared" si="0"/>
        <v>14</v>
      </c>
      <c r="B30" s="8" t="s">
        <v>506</v>
      </c>
      <c r="C30" s="126">
        <v>0.3</v>
      </c>
      <c r="D30" s="8" t="s">
        <v>380</v>
      </c>
      <c r="E30" s="8"/>
      <c r="F30" s="8" t="s">
        <v>11</v>
      </c>
      <c r="G30" s="8" t="s">
        <v>381</v>
      </c>
      <c r="H30" s="8"/>
      <c r="I30" s="98"/>
      <c r="J30" s="8" t="s">
        <v>382</v>
      </c>
    </row>
    <row r="31" spans="1:10" ht="39.75" customHeight="1" x14ac:dyDescent="0.25">
      <c r="A31" s="119">
        <f t="shared" si="0"/>
        <v>15</v>
      </c>
      <c r="B31" s="10" t="s">
        <v>379</v>
      </c>
      <c r="C31" s="126">
        <v>2</v>
      </c>
      <c r="D31" s="8" t="s">
        <v>380</v>
      </c>
      <c r="E31" s="8"/>
      <c r="F31" s="8" t="s">
        <v>11</v>
      </c>
      <c r="G31" s="8" t="s">
        <v>216</v>
      </c>
      <c r="H31" s="8"/>
      <c r="I31" s="98"/>
      <c r="J31" s="8" t="s">
        <v>382</v>
      </c>
    </row>
    <row r="32" spans="1:10" ht="39.75" customHeight="1" x14ac:dyDescent="0.25">
      <c r="A32" s="119">
        <f t="shared" si="0"/>
        <v>16</v>
      </c>
      <c r="B32" s="10" t="s">
        <v>443</v>
      </c>
      <c r="C32" s="126">
        <v>0.5</v>
      </c>
      <c r="D32" s="8" t="s">
        <v>380</v>
      </c>
      <c r="E32" s="8"/>
      <c r="F32" s="8" t="s">
        <v>11</v>
      </c>
      <c r="G32" s="8" t="s">
        <v>381</v>
      </c>
      <c r="H32" s="8"/>
      <c r="I32" s="98"/>
      <c r="J32" s="8" t="s">
        <v>382</v>
      </c>
    </row>
    <row r="33" spans="1:10" ht="39.75" customHeight="1" x14ac:dyDescent="0.25">
      <c r="A33" s="119">
        <f t="shared" si="0"/>
        <v>17</v>
      </c>
      <c r="B33" s="8" t="s">
        <v>378</v>
      </c>
      <c r="C33" s="126">
        <v>0.75</v>
      </c>
      <c r="D33" s="8" t="s">
        <v>380</v>
      </c>
      <c r="E33" s="8"/>
      <c r="F33" s="8" t="s">
        <v>11</v>
      </c>
      <c r="G33" s="8" t="s">
        <v>381</v>
      </c>
      <c r="H33" s="8"/>
      <c r="I33" s="98"/>
      <c r="J33" s="8" t="s">
        <v>382</v>
      </c>
    </row>
    <row r="34" spans="1:10" ht="39.75" customHeight="1" x14ac:dyDescent="0.25">
      <c r="A34" s="119">
        <f t="shared" si="0"/>
        <v>18</v>
      </c>
      <c r="B34" s="8" t="s">
        <v>554</v>
      </c>
      <c r="C34" s="126">
        <v>0.12</v>
      </c>
      <c r="D34" s="8" t="s">
        <v>553</v>
      </c>
      <c r="E34" s="8"/>
      <c r="F34" s="8"/>
      <c r="G34" s="8" t="s">
        <v>367</v>
      </c>
      <c r="H34" s="8"/>
      <c r="I34" s="98"/>
      <c r="J34" s="8" t="s">
        <v>382</v>
      </c>
    </row>
    <row r="35" spans="1:10" ht="27" customHeight="1" x14ac:dyDescent="0.25">
      <c r="A35" s="127">
        <v>18</v>
      </c>
      <c r="B35" s="35"/>
      <c r="C35" s="142">
        <f>SUM(C17:C34)</f>
        <v>14.370000000000001</v>
      </c>
      <c r="D35" s="8"/>
      <c r="E35" s="8"/>
      <c r="F35" s="8"/>
      <c r="G35" s="8"/>
      <c r="H35" s="8"/>
      <c r="I35" s="98"/>
      <c r="J35" s="8"/>
    </row>
    <row r="36" spans="1:10" ht="18.75" customHeight="1" x14ac:dyDescent="0.25">
      <c r="A36" s="127"/>
      <c r="B36" s="35"/>
      <c r="C36" s="128"/>
      <c r="D36" s="8"/>
      <c r="E36" s="8"/>
      <c r="F36" s="8"/>
      <c r="G36" s="8"/>
      <c r="H36" s="8"/>
      <c r="I36" s="98"/>
      <c r="J36" s="8"/>
    </row>
    <row r="37" spans="1:10" ht="27" customHeight="1" x14ac:dyDescent="0.25">
      <c r="A37" s="160" t="s">
        <v>89</v>
      </c>
      <c r="B37" s="204"/>
      <c r="C37" s="204"/>
      <c r="D37" s="204"/>
      <c r="E37" s="204"/>
      <c r="F37" s="204"/>
      <c r="G37" s="204"/>
      <c r="H37" s="204"/>
      <c r="I37" s="204"/>
      <c r="J37" s="205"/>
    </row>
    <row r="38" spans="1:10" s="1" customFormat="1" ht="41.25" customHeight="1" x14ac:dyDescent="0.2">
      <c r="A38" s="10">
        <v>1</v>
      </c>
      <c r="B38" s="8" t="s">
        <v>441</v>
      </c>
      <c r="C38" s="27">
        <v>0.75</v>
      </c>
      <c r="D38" s="8" t="s">
        <v>380</v>
      </c>
      <c r="E38" s="8"/>
      <c r="F38" s="8" t="s">
        <v>11</v>
      </c>
      <c r="G38" s="8" t="s">
        <v>429</v>
      </c>
      <c r="H38" s="8"/>
      <c r="I38" s="8"/>
      <c r="J38" s="101" t="s">
        <v>442</v>
      </c>
    </row>
    <row r="39" spans="1:10" s="1" customFormat="1" ht="40.5" customHeight="1" x14ac:dyDescent="0.2">
      <c r="A39" s="10">
        <v>2</v>
      </c>
      <c r="B39" s="8" t="s">
        <v>487</v>
      </c>
      <c r="C39" s="27">
        <v>0.3</v>
      </c>
      <c r="D39" s="8" t="s">
        <v>380</v>
      </c>
      <c r="E39" s="8"/>
      <c r="F39" s="8" t="s">
        <v>11</v>
      </c>
      <c r="G39" s="8" t="s">
        <v>429</v>
      </c>
      <c r="H39" s="8"/>
      <c r="I39" s="8"/>
      <c r="J39" s="101" t="s">
        <v>442</v>
      </c>
    </row>
    <row r="40" spans="1:10" ht="42" customHeight="1" x14ac:dyDescent="0.25">
      <c r="A40" s="10">
        <v>3</v>
      </c>
      <c r="B40" s="8" t="s">
        <v>508</v>
      </c>
      <c r="C40" s="27">
        <v>0.25</v>
      </c>
      <c r="D40" s="8" t="s">
        <v>380</v>
      </c>
      <c r="E40" s="8"/>
      <c r="F40" s="8" t="s">
        <v>11</v>
      </c>
      <c r="G40" s="8" t="s">
        <v>429</v>
      </c>
      <c r="H40" s="8"/>
      <c r="I40" s="8"/>
      <c r="J40" s="101" t="s">
        <v>442</v>
      </c>
    </row>
    <row r="41" spans="1:10" ht="18" customHeight="1" x14ac:dyDescent="0.25">
      <c r="A41" s="92">
        <v>3</v>
      </c>
      <c r="B41" s="35"/>
      <c r="C41" s="128">
        <f>SUM(C38:C40)</f>
        <v>1.3</v>
      </c>
      <c r="D41" s="8"/>
      <c r="E41" s="8"/>
      <c r="F41" s="8"/>
      <c r="G41" s="8"/>
      <c r="H41" s="8"/>
      <c r="I41" s="98"/>
      <c r="J41" s="8"/>
    </row>
    <row r="42" spans="1:10" ht="13.5" customHeight="1" x14ac:dyDescent="0.25">
      <c r="A42" s="43"/>
      <c r="B42" s="92"/>
      <c r="C42" s="103"/>
      <c r="D42" s="8"/>
      <c r="E42" s="8"/>
      <c r="F42" s="8"/>
      <c r="G42" s="8"/>
      <c r="H42" s="8"/>
      <c r="I42" s="98"/>
      <c r="J42" s="8"/>
    </row>
    <row r="43" spans="1:10" ht="36" customHeight="1" x14ac:dyDescent="0.25">
      <c r="A43" s="160" t="s">
        <v>92</v>
      </c>
      <c r="B43" s="197"/>
      <c r="C43" s="197"/>
      <c r="D43" s="197"/>
      <c r="E43" s="197"/>
      <c r="F43" s="197"/>
      <c r="G43" s="197"/>
      <c r="H43" s="197"/>
      <c r="I43" s="197"/>
      <c r="J43" s="198"/>
    </row>
    <row r="44" spans="1:10" ht="43.5" customHeight="1" x14ac:dyDescent="0.25">
      <c r="A44" s="10">
        <v>1</v>
      </c>
      <c r="B44" s="8" t="s">
        <v>425</v>
      </c>
      <c r="C44" s="101">
        <v>0.1</v>
      </c>
      <c r="D44" s="8" t="s">
        <v>380</v>
      </c>
      <c r="E44" s="8"/>
      <c r="F44" s="8" t="s">
        <v>11</v>
      </c>
      <c r="G44" s="112" t="s">
        <v>429</v>
      </c>
      <c r="H44" s="8"/>
      <c r="I44" s="98"/>
      <c r="J44" s="121" t="s">
        <v>93</v>
      </c>
    </row>
    <row r="45" spans="1:10" ht="43.5" customHeight="1" x14ac:dyDescent="0.25">
      <c r="A45" s="10">
        <f>A44+1</f>
        <v>2</v>
      </c>
      <c r="B45" s="8" t="s">
        <v>426</v>
      </c>
      <c r="C45" s="101">
        <v>0.31</v>
      </c>
      <c r="D45" s="8" t="s">
        <v>380</v>
      </c>
      <c r="E45" s="8"/>
      <c r="F45" s="8" t="s">
        <v>11</v>
      </c>
      <c r="G45" s="112" t="s">
        <v>429</v>
      </c>
      <c r="H45" s="8"/>
      <c r="I45" s="98"/>
      <c r="J45" s="121" t="s">
        <v>93</v>
      </c>
    </row>
    <row r="46" spans="1:10" ht="43.5" customHeight="1" x14ac:dyDescent="0.25">
      <c r="A46" s="10">
        <f>A45+1</f>
        <v>3</v>
      </c>
      <c r="B46" s="10" t="s">
        <v>555</v>
      </c>
      <c r="C46" s="101">
        <v>3</v>
      </c>
      <c r="D46" s="8" t="s">
        <v>380</v>
      </c>
      <c r="E46" s="8"/>
      <c r="F46" s="8" t="s">
        <v>11</v>
      </c>
      <c r="G46" s="112" t="s">
        <v>429</v>
      </c>
      <c r="H46" s="8"/>
      <c r="I46" s="98"/>
      <c r="J46" s="121" t="s">
        <v>93</v>
      </c>
    </row>
    <row r="47" spans="1:10" ht="43.5" customHeight="1" x14ac:dyDescent="0.25">
      <c r="A47" s="10">
        <f>A46+1</f>
        <v>4</v>
      </c>
      <c r="B47" s="10" t="s">
        <v>510</v>
      </c>
      <c r="C47" s="101">
        <v>0.75</v>
      </c>
      <c r="D47" s="8" t="s">
        <v>380</v>
      </c>
      <c r="E47" s="8"/>
      <c r="F47" s="8" t="s">
        <v>11</v>
      </c>
      <c r="G47" s="112" t="s">
        <v>429</v>
      </c>
      <c r="H47" s="8"/>
      <c r="I47" s="98"/>
      <c r="J47" s="121" t="s">
        <v>93</v>
      </c>
    </row>
    <row r="48" spans="1:10" ht="43.5" customHeight="1" x14ac:dyDescent="0.25">
      <c r="A48" s="10">
        <f t="shared" ref="A48:A56" si="1">A47+1</f>
        <v>5</v>
      </c>
      <c r="B48" s="10" t="s">
        <v>427</v>
      </c>
      <c r="C48" s="101">
        <v>0.33</v>
      </c>
      <c r="D48" s="8" t="s">
        <v>380</v>
      </c>
      <c r="E48" s="8"/>
      <c r="F48" s="8" t="s">
        <v>11</v>
      </c>
      <c r="G48" s="112" t="s">
        <v>429</v>
      </c>
      <c r="H48" s="8"/>
      <c r="I48" s="98"/>
      <c r="J48" s="121" t="s">
        <v>93</v>
      </c>
    </row>
    <row r="49" spans="1:10" ht="43.5" customHeight="1" x14ac:dyDescent="0.25">
      <c r="A49" s="10">
        <f t="shared" si="1"/>
        <v>6</v>
      </c>
      <c r="B49" s="10" t="s">
        <v>509</v>
      </c>
      <c r="C49" s="101">
        <v>0.2</v>
      </c>
      <c r="D49" s="8" t="s">
        <v>380</v>
      </c>
      <c r="E49" s="8"/>
      <c r="F49" s="8" t="s">
        <v>11</v>
      </c>
      <c r="G49" s="112" t="s">
        <v>429</v>
      </c>
      <c r="H49" s="8"/>
      <c r="I49" s="98"/>
      <c r="J49" s="121" t="s">
        <v>93</v>
      </c>
    </row>
    <row r="50" spans="1:10" ht="43.5" customHeight="1" x14ac:dyDescent="0.25">
      <c r="A50" s="10">
        <f t="shared" si="1"/>
        <v>7</v>
      </c>
      <c r="B50" s="10" t="s">
        <v>511</v>
      </c>
      <c r="C50" s="101">
        <v>0.6</v>
      </c>
      <c r="D50" s="8" t="s">
        <v>380</v>
      </c>
      <c r="E50" s="8"/>
      <c r="F50" s="8" t="s">
        <v>11</v>
      </c>
      <c r="G50" s="112" t="s">
        <v>429</v>
      </c>
      <c r="H50" s="8"/>
      <c r="I50" s="98"/>
      <c r="J50" s="121" t="s">
        <v>93</v>
      </c>
    </row>
    <row r="51" spans="1:10" ht="43.5" customHeight="1" x14ac:dyDescent="0.25">
      <c r="A51" s="10">
        <f t="shared" si="1"/>
        <v>8</v>
      </c>
      <c r="B51" s="10" t="s">
        <v>428</v>
      </c>
      <c r="C51" s="101">
        <v>0.04</v>
      </c>
      <c r="D51" s="8" t="s">
        <v>380</v>
      </c>
      <c r="E51" s="8"/>
      <c r="F51" s="8" t="s">
        <v>11</v>
      </c>
      <c r="G51" s="112" t="s">
        <v>429</v>
      </c>
      <c r="H51" s="8"/>
      <c r="I51" s="98"/>
      <c r="J51" s="121" t="s">
        <v>93</v>
      </c>
    </row>
    <row r="52" spans="1:10" ht="43.5" customHeight="1" x14ac:dyDescent="0.25">
      <c r="A52" s="10">
        <f t="shared" si="1"/>
        <v>9</v>
      </c>
      <c r="B52" s="10" t="s">
        <v>428</v>
      </c>
      <c r="C52" s="101">
        <v>0.17</v>
      </c>
      <c r="D52" s="8" t="s">
        <v>380</v>
      </c>
      <c r="E52" s="8"/>
      <c r="F52" s="8" t="s">
        <v>11</v>
      </c>
      <c r="G52" s="112" t="s">
        <v>429</v>
      </c>
      <c r="H52" s="8"/>
      <c r="I52" s="98"/>
      <c r="J52" s="121" t="s">
        <v>93</v>
      </c>
    </row>
    <row r="53" spans="1:10" ht="43.5" customHeight="1" x14ac:dyDescent="0.25">
      <c r="A53" s="10">
        <f t="shared" si="1"/>
        <v>10</v>
      </c>
      <c r="B53" s="10" t="s">
        <v>512</v>
      </c>
      <c r="C53" s="101">
        <v>0.8</v>
      </c>
      <c r="D53" s="8" t="s">
        <v>380</v>
      </c>
      <c r="E53" s="8"/>
      <c r="F53" s="8" t="s">
        <v>11</v>
      </c>
      <c r="G53" s="112" t="s">
        <v>429</v>
      </c>
      <c r="H53" s="8"/>
      <c r="I53" s="98"/>
      <c r="J53" s="121" t="s">
        <v>93</v>
      </c>
    </row>
    <row r="54" spans="1:10" ht="43.5" customHeight="1" x14ac:dyDescent="0.25">
      <c r="A54" s="10">
        <f t="shared" si="1"/>
        <v>11</v>
      </c>
      <c r="B54" s="10" t="s">
        <v>513</v>
      </c>
      <c r="C54" s="101">
        <v>0.3</v>
      </c>
      <c r="D54" s="8" t="s">
        <v>380</v>
      </c>
      <c r="E54" s="8"/>
      <c r="F54" s="8" t="s">
        <v>11</v>
      </c>
      <c r="G54" s="112" t="s">
        <v>429</v>
      </c>
      <c r="H54" s="8"/>
      <c r="I54" s="98"/>
      <c r="J54" s="121" t="s">
        <v>93</v>
      </c>
    </row>
    <row r="55" spans="1:10" ht="43.5" customHeight="1" x14ac:dyDescent="0.25">
      <c r="A55" s="10">
        <f t="shared" si="1"/>
        <v>12</v>
      </c>
      <c r="B55" s="10" t="s">
        <v>514</v>
      </c>
      <c r="C55" s="101">
        <v>0.81</v>
      </c>
      <c r="D55" s="8" t="s">
        <v>380</v>
      </c>
      <c r="E55" s="8"/>
      <c r="F55" s="8" t="s">
        <v>11</v>
      </c>
      <c r="G55" s="112" t="s">
        <v>429</v>
      </c>
      <c r="H55" s="8"/>
      <c r="I55" s="98"/>
      <c r="J55" s="121" t="s">
        <v>93</v>
      </c>
    </row>
    <row r="56" spans="1:10" ht="43.5" customHeight="1" x14ac:dyDescent="0.25">
      <c r="A56" s="10">
        <f t="shared" si="1"/>
        <v>13</v>
      </c>
      <c r="B56" s="10" t="s">
        <v>515</v>
      </c>
      <c r="C56" s="101">
        <v>0.25</v>
      </c>
      <c r="D56" s="8" t="s">
        <v>380</v>
      </c>
      <c r="E56" s="8"/>
      <c r="F56" s="8" t="s">
        <v>11</v>
      </c>
      <c r="G56" s="112" t="s">
        <v>429</v>
      </c>
      <c r="H56" s="8"/>
      <c r="I56" s="98"/>
      <c r="J56" s="121" t="s">
        <v>93</v>
      </c>
    </row>
    <row r="57" spans="1:10" ht="31.5" customHeight="1" x14ac:dyDescent="0.25">
      <c r="A57" s="35">
        <v>13</v>
      </c>
      <c r="B57" s="35"/>
      <c r="C57" s="128">
        <f>SUM(C44:C56)</f>
        <v>7.66</v>
      </c>
      <c r="D57" s="8"/>
      <c r="E57" s="8"/>
      <c r="F57" s="8"/>
      <c r="G57" s="112"/>
      <c r="H57" s="8"/>
      <c r="I57" s="98"/>
      <c r="J57" s="121"/>
    </row>
    <row r="58" spans="1:10" ht="31.5" customHeight="1" x14ac:dyDescent="0.25">
      <c r="A58" s="160" t="s">
        <v>94</v>
      </c>
      <c r="B58" s="161"/>
      <c r="C58" s="161"/>
      <c r="D58" s="161"/>
      <c r="E58" s="161"/>
      <c r="F58" s="161"/>
      <c r="G58" s="161"/>
      <c r="H58" s="161"/>
      <c r="I58" s="161"/>
      <c r="J58" s="162"/>
    </row>
    <row r="59" spans="1:10" s="1" customFormat="1" ht="39" customHeight="1" x14ac:dyDescent="0.2">
      <c r="A59" s="10">
        <v>1</v>
      </c>
      <c r="B59" s="8" t="s">
        <v>516</v>
      </c>
      <c r="C59" s="8">
        <v>0.3</v>
      </c>
      <c r="D59" s="8" t="s">
        <v>380</v>
      </c>
      <c r="E59" s="8"/>
      <c r="F59" s="8" t="s">
        <v>11</v>
      </c>
      <c r="G59" s="112" t="s">
        <v>429</v>
      </c>
      <c r="H59" s="8"/>
      <c r="I59" s="10"/>
      <c r="J59" s="121" t="s">
        <v>557</v>
      </c>
    </row>
    <row r="60" spans="1:10" s="1" customFormat="1" ht="39" customHeight="1" x14ac:dyDescent="0.2">
      <c r="A60" s="10">
        <v>2</v>
      </c>
      <c r="B60" s="8" t="s">
        <v>517</v>
      </c>
      <c r="C60" s="8">
        <v>1.2595000000000001</v>
      </c>
      <c r="D60" s="8" t="s">
        <v>380</v>
      </c>
      <c r="E60" s="8"/>
      <c r="F60" s="8" t="s">
        <v>11</v>
      </c>
      <c r="G60" s="112" t="s">
        <v>429</v>
      </c>
      <c r="H60" s="8"/>
      <c r="I60" s="10"/>
      <c r="J60" s="121" t="s">
        <v>557</v>
      </c>
    </row>
    <row r="61" spans="1:10" s="1" customFormat="1" ht="39" customHeight="1" x14ac:dyDescent="0.2">
      <c r="A61" s="10">
        <v>3</v>
      </c>
      <c r="B61" s="8" t="s">
        <v>556</v>
      </c>
      <c r="C61" s="8">
        <v>1</v>
      </c>
      <c r="D61" s="8" t="s">
        <v>380</v>
      </c>
      <c r="E61" s="8"/>
      <c r="F61" s="8" t="s">
        <v>11</v>
      </c>
      <c r="G61" s="112" t="s">
        <v>429</v>
      </c>
      <c r="H61" s="8"/>
      <c r="I61" s="10"/>
      <c r="J61" s="121" t="s">
        <v>557</v>
      </c>
    </row>
    <row r="62" spans="1:10" ht="21.75" customHeight="1" x14ac:dyDescent="0.25">
      <c r="A62" s="53">
        <v>3</v>
      </c>
      <c r="B62" s="63"/>
      <c r="C62" s="147">
        <f>SUM(C59:C61)</f>
        <v>2.5594999999999999</v>
      </c>
      <c r="D62" s="82"/>
      <c r="E62" s="68"/>
      <c r="F62" s="43"/>
      <c r="G62" s="43"/>
      <c r="H62" s="43"/>
      <c r="I62" s="42"/>
      <c r="J62" s="83"/>
    </row>
    <row r="63" spans="1:10" ht="24" customHeight="1" x14ac:dyDescent="0.25">
      <c r="A63" s="160" t="s">
        <v>95</v>
      </c>
      <c r="B63" s="161"/>
      <c r="C63" s="161"/>
      <c r="D63" s="161"/>
      <c r="E63" s="161"/>
      <c r="F63" s="161"/>
      <c r="G63" s="161"/>
      <c r="H63" s="161"/>
      <c r="I63" s="161"/>
      <c r="J63" s="162"/>
    </row>
    <row r="64" spans="1:10" ht="52.5" customHeight="1" x14ac:dyDescent="0.25">
      <c r="A64" s="10">
        <v>1</v>
      </c>
      <c r="B64" s="10" t="s">
        <v>444</v>
      </c>
      <c r="C64" s="27">
        <v>0.5</v>
      </c>
      <c r="D64" s="8" t="s">
        <v>380</v>
      </c>
      <c r="E64" s="8"/>
      <c r="F64" s="8" t="s">
        <v>11</v>
      </c>
      <c r="G64" s="112" t="s">
        <v>429</v>
      </c>
      <c r="I64" s="8" t="s">
        <v>366</v>
      </c>
      <c r="J64" s="8" t="s">
        <v>96</v>
      </c>
    </row>
    <row r="65" spans="1:10" ht="53.25" customHeight="1" x14ac:dyDescent="0.25">
      <c r="A65" s="10">
        <f>A64+1</f>
        <v>2</v>
      </c>
      <c r="B65" s="10" t="s">
        <v>518</v>
      </c>
      <c r="C65" s="27">
        <v>0.8</v>
      </c>
      <c r="D65" s="8" t="s">
        <v>380</v>
      </c>
      <c r="E65" s="8"/>
      <c r="F65" s="8" t="s">
        <v>11</v>
      </c>
      <c r="G65" s="112" t="s">
        <v>429</v>
      </c>
      <c r="H65" s="10"/>
      <c r="I65" s="10"/>
      <c r="J65" s="8" t="s">
        <v>96</v>
      </c>
    </row>
    <row r="66" spans="1:10" ht="53.25" customHeight="1" x14ac:dyDescent="0.25">
      <c r="A66" s="10">
        <f t="shared" ref="A66:A67" si="2">A65+1</f>
        <v>3</v>
      </c>
      <c r="B66" s="10" t="s">
        <v>558</v>
      </c>
      <c r="C66" s="27">
        <v>0.15</v>
      </c>
      <c r="D66" s="8" t="s">
        <v>380</v>
      </c>
      <c r="E66" s="8"/>
      <c r="F66" s="8" t="s">
        <v>11</v>
      </c>
      <c r="G66" s="112" t="s">
        <v>429</v>
      </c>
      <c r="H66" s="10"/>
      <c r="I66" s="10"/>
      <c r="J66" s="8" t="s">
        <v>96</v>
      </c>
    </row>
    <row r="67" spans="1:10" ht="53.25" customHeight="1" x14ac:dyDescent="0.25">
      <c r="A67" s="10">
        <f t="shared" si="2"/>
        <v>4</v>
      </c>
      <c r="B67" s="10" t="s">
        <v>559</v>
      </c>
      <c r="C67" s="27">
        <v>0.24</v>
      </c>
      <c r="D67" s="8" t="s">
        <v>380</v>
      </c>
      <c r="E67" s="8"/>
      <c r="F67" s="8" t="s">
        <v>11</v>
      </c>
      <c r="G67" s="112" t="s">
        <v>429</v>
      </c>
      <c r="H67" s="10"/>
      <c r="I67" s="10"/>
      <c r="J67" s="8" t="s">
        <v>96</v>
      </c>
    </row>
    <row r="68" spans="1:10" ht="19.5" customHeight="1" x14ac:dyDescent="0.3">
      <c r="A68" s="35">
        <v>4</v>
      </c>
      <c r="B68" s="143"/>
      <c r="C68" s="147">
        <f>SUM(C64:C65)</f>
        <v>1.3</v>
      </c>
      <c r="D68" s="8"/>
      <c r="E68" s="8"/>
      <c r="F68" s="8"/>
      <c r="G68" s="8"/>
      <c r="H68" s="8"/>
      <c r="I68" s="98"/>
      <c r="J68" s="8"/>
    </row>
    <row r="69" spans="1:10" ht="30.75" customHeight="1" x14ac:dyDescent="0.25">
      <c r="A69" s="206" t="s">
        <v>97</v>
      </c>
      <c r="B69" s="207"/>
      <c r="C69" s="207"/>
      <c r="D69" s="207"/>
      <c r="E69" s="207"/>
      <c r="F69" s="207"/>
      <c r="G69" s="207"/>
      <c r="H69" s="207"/>
      <c r="I69" s="207"/>
      <c r="J69" s="208"/>
    </row>
    <row r="70" spans="1:10" ht="42.75" customHeight="1" x14ac:dyDescent="0.25">
      <c r="A70" s="7">
        <v>1</v>
      </c>
      <c r="B70" s="8" t="s">
        <v>445</v>
      </c>
      <c r="C70" s="101">
        <v>0.4</v>
      </c>
      <c r="D70" s="8" t="s">
        <v>380</v>
      </c>
      <c r="E70" s="8"/>
      <c r="F70" s="8" t="s">
        <v>11</v>
      </c>
      <c r="G70" s="8" t="s">
        <v>429</v>
      </c>
      <c r="H70" s="141"/>
      <c r="I70" s="7" t="s">
        <v>366</v>
      </c>
      <c r="J70" s="7" t="s">
        <v>454</v>
      </c>
    </row>
    <row r="71" spans="1:10" ht="42.75" customHeight="1" x14ac:dyDescent="0.25">
      <c r="A71" s="7">
        <f>A70+1</f>
        <v>2</v>
      </c>
      <c r="B71" s="8" t="s">
        <v>446</v>
      </c>
      <c r="C71" s="101">
        <v>1.52</v>
      </c>
      <c r="D71" s="8" t="s">
        <v>380</v>
      </c>
      <c r="E71" s="8"/>
      <c r="F71" s="8" t="s">
        <v>11</v>
      </c>
      <c r="G71" s="8" t="s">
        <v>429</v>
      </c>
      <c r="H71" s="141"/>
      <c r="I71" s="7" t="s">
        <v>366</v>
      </c>
      <c r="J71" s="7" t="s">
        <v>454</v>
      </c>
    </row>
    <row r="72" spans="1:10" ht="42.75" customHeight="1" x14ac:dyDescent="0.25">
      <c r="A72" s="7">
        <f t="shared" ref="A72:A102" si="3">A71+1</f>
        <v>3</v>
      </c>
      <c r="B72" s="8" t="s">
        <v>522</v>
      </c>
      <c r="C72" s="101">
        <v>1</v>
      </c>
      <c r="D72" s="8" t="s">
        <v>380</v>
      </c>
      <c r="E72" s="8"/>
      <c r="F72" s="8" t="s">
        <v>11</v>
      </c>
      <c r="G72" s="8" t="s">
        <v>429</v>
      </c>
      <c r="H72" s="141"/>
      <c r="I72" s="7"/>
      <c r="J72" s="7" t="s">
        <v>454</v>
      </c>
    </row>
    <row r="73" spans="1:10" ht="42.75" customHeight="1" x14ac:dyDescent="0.25">
      <c r="A73" s="7">
        <f>A72+1</f>
        <v>4</v>
      </c>
      <c r="B73" s="8" t="s">
        <v>546</v>
      </c>
      <c r="C73" s="101">
        <v>1.4</v>
      </c>
      <c r="D73" s="8" t="s">
        <v>380</v>
      </c>
      <c r="E73" s="8"/>
      <c r="F73" s="8" t="s">
        <v>11</v>
      </c>
      <c r="G73" s="8" t="s">
        <v>429</v>
      </c>
      <c r="H73" s="141"/>
      <c r="I73" s="7"/>
      <c r="J73" s="7" t="s">
        <v>454</v>
      </c>
    </row>
    <row r="74" spans="1:10" ht="42.75" customHeight="1" x14ac:dyDescent="0.25">
      <c r="A74" s="7">
        <f t="shared" si="3"/>
        <v>5</v>
      </c>
      <c r="B74" s="8" t="s">
        <v>447</v>
      </c>
      <c r="C74" s="101">
        <v>0.3</v>
      </c>
      <c r="D74" s="8" t="s">
        <v>380</v>
      </c>
      <c r="E74" s="8"/>
      <c r="F74" s="8" t="s">
        <v>11</v>
      </c>
      <c r="G74" s="8" t="s">
        <v>429</v>
      </c>
      <c r="H74" s="141"/>
      <c r="I74" s="7" t="s">
        <v>366</v>
      </c>
      <c r="J74" s="7" t="s">
        <v>454</v>
      </c>
    </row>
    <row r="75" spans="1:10" ht="42.75" customHeight="1" x14ac:dyDescent="0.25">
      <c r="A75" s="7">
        <f t="shared" si="3"/>
        <v>6</v>
      </c>
      <c r="B75" s="8" t="s">
        <v>489</v>
      </c>
      <c r="C75" s="101">
        <v>0.21829999999999999</v>
      </c>
      <c r="D75" s="8" t="s">
        <v>380</v>
      </c>
      <c r="E75" s="8"/>
      <c r="F75" s="8" t="s">
        <v>11</v>
      </c>
      <c r="G75" s="8" t="s">
        <v>429</v>
      </c>
      <c r="H75" s="141"/>
      <c r="I75" s="7"/>
      <c r="J75" s="7" t="s">
        <v>454</v>
      </c>
    </row>
    <row r="76" spans="1:10" ht="42.75" customHeight="1" x14ac:dyDescent="0.25">
      <c r="A76" s="7">
        <f t="shared" si="3"/>
        <v>7</v>
      </c>
      <c r="B76" s="8" t="s">
        <v>521</v>
      </c>
      <c r="C76" s="101">
        <v>0.35</v>
      </c>
      <c r="D76" s="8" t="s">
        <v>380</v>
      </c>
      <c r="E76" s="8"/>
      <c r="F76" s="8" t="s">
        <v>11</v>
      </c>
      <c r="G76" s="8" t="s">
        <v>429</v>
      </c>
      <c r="H76" s="141"/>
      <c r="I76" s="7"/>
      <c r="J76" s="7" t="s">
        <v>454</v>
      </c>
    </row>
    <row r="77" spans="1:10" ht="42.75" customHeight="1" x14ac:dyDescent="0.25">
      <c r="A77" s="7">
        <f t="shared" si="3"/>
        <v>8</v>
      </c>
      <c r="B77" s="8" t="s">
        <v>560</v>
      </c>
      <c r="C77" s="101">
        <v>0.45</v>
      </c>
      <c r="D77" s="8" t="s">
        <v>380</v>
      </c>
      <c r="E77" s="8"/>
      <c r="F77" s="8" t="s">
        <v>11</v>
      </c>
      <c r="G77" s="8" t="s">
        <v>429</v>
      </c>
      <c r="H77" s="141"/>
      <c r="I77" s="7"/>
      <c r="J77" s="7" t="s">
        <v>454</v>
      </c>
    </row>
    <row r="78" spans="1:10" ht="42.75" customHeight="1" x14ac:dyDescent="0.25">
      <c r="A78" s="7">
        <f t="shared" si="3"/>
        <v>9</v>
      </c>
      <c r="B78" s="8" t="s">
        <v>560</v>
      </c>
      <c r="C78" s="101">
        <v>0.09</v>
      </c>
      <c r="D78" s="8" t="s">
        <v>380</v>
      </c>
      <c r="E78" s="8"/>
      <c r="F78" s="8" t="s">
        <v>11</v>
      </c>
      <c r="G78" s="8" t="s">
        <v>429</v>
      </c>
      <c r="H78" s="141"/>
      <c r="I78" s="7"/>
      <c r="J78" s="7" t="s">
        <v>454</v>
      </c>
    </row>
    <row r="79" spans="1:10" ht="42.75" customHeight="1" x14ac:dyDescent="0.25">
      <c r="A79" s="7">
        <f t="shared" si="3"/>
        <v>10</v>
      </c>
      <c r="B79" s="8" t="s">
        <v>523</v>
      </c>
      <c r="C79" s="101">
        <v>1.55</v>
      </c>
      <c r="D79" s="8" t="s">
        <v>380</v>
      </c>
      <c r="E79" s="8"/>
      <c r="F79" s="8" t="s">
        <v>11</v>
      </c>
      <c r="G79" s="8" t="s">
        <v>429</v>
      </c>
      <c r="H79" s="141"/>
      <c r="I79" s="7"/>
      <c r="J79" s="7" t="s">
        <v>454</v>
      </c>
    </row>
    <row r="80" spans="1:10" ht="42.75" customHeight="1" x14ac:dyDescent="0.25">
      <c r="A80" s="7">
        <f t="shared" si="3"/>
        <v>11</v>
      </c>
      <c r="B80" s="8" t="s">
        <v>519</v>
      </c>
      <c r="C80" s="101">
        <v>1</v>
      </c>
      <c r="D80" s="8" t="s">
        <v>380</v>
      </c>
      <c r="E80" s="8"/>
      <c r="F80" s="8" t="s">
        <v>11</v>
      </c>
      <c r="G80" s="8" t="s">
        <v>429</v>
      </c>
      <c r="H80" s="141"/>
      <c r="I80" s="7"/>
      <c r="J80" s="7" t="s">
        <v>454</v>
      </c>
    </row>
    <row r="81" spans="1:10" ht="42.75" customHeight="1" x14ac:dyDescent="0.25">
      <c r="A81" s="7">
        <f t="shared" si="3"/>
        <v>12</v>
      </c>
      <c r="B81" s="8" t="s">
        <v>448</v>
      </c>
      <c r="C81" s="101">
        <v>0.7</v>
      </c>
      <c r="D81" s="8" t="s">
        <v>380</v>
      </c>
      <c r="E81" s="8"/>
      <c r="F81" s="8" t="s">
        <v>11</v>
      </c>
      <c r="G81" s="8" t="s">
        <v>429</v>
      </c>
      <c r="H81" s="141"/>
      <c r="I81" s="7" t="s">
        <v>366</v>
      </c>
      <c r="J81" s="7" t="s">
        <v>454</v>
      </c>
    </row>
    <row r="82" spans="1:10" ht="42.75" customHeight="1" x14ac:dyDescent="0.25">
      <c r="A82" s="7">
        <f t="shared" si="3"/>
        <v>13</v>
      </c>
      <c r="B82" s="8" t="s">
        <v>449</v>
      </c>
      <c r="C82" s="101">
        <v>0.5</v>
      </c>
      <c r="D82" s="8" t="s">
        <v>380</v>
      </c>
      <c r="E82" s="8"/>
      <c r="F82" s="8" t="s">
        <v>11</v>
      </c>
      <c r="G82" s="8" t="s">
        <v>429</v>
      </c>
      <c r="H82" s="141"/>
      <c r="I82" s="7" t="s">
        <v>366</v>
      </c>
      <c r="J82" s="7" t="s">
        <v>454</v>
      </c>
    </row>
    <row r="83" spans="1:10" ht="42.75" customHeight="1" x14ac:dyDescent="0.25">
      <c r="A83" s="7">
        <f t="shared" si="3"/>
        <v>14</v>
      </c>
      <c r="B83" s="8" t="s">
        <v>449</v>
      </c>
      <c r="C83" s="101">
        <v>0.7</v>
      </c>
      <c r="D83" s="8" t="s">
        <v>380</v>
      </c>
      <c r="E83" s="8"/>
      <c r="F83" s="8" t="s">
        <v>11</v>
      </c>
      <c r="G83" s="8" t="s">
        <v>429</v>
      </c>
      <c r="H83" s="141"/>
      <c r="I83" s="7" t="s">
        <v>366</v>
      </c>
      <c r="J83" s="7" t="s">
        <v>454</v>
      </c>
    </row>
    <row r="84" spans="1:10" ht="42.75" customHeight="1" x14ac:dyDescent="0.25">
      <c r="A84" s="7">
        <f t="shared" si="3"/>
        <v>15</v>
      </c>
      <c r="B84" s="8" t="s">
        <v>449</v>
      </c>
      <c r="C84" s="101">
        <v>0.8</v>
      </c>
      <c r="D84" s="8" t="s">
        <v>380</v>
      </c>
      <c r="E84" s="8"/>
      <c r="F84" s="8" t="s">
        <v>11</v>
      </c>
      <c r="G84" s="8" t="s">
        <v>429</v>
      </c>
      <c r="H84" s="141"/>
      <c r="I84" s="7"/>
      <c r="J84" s="7" t="s">
        <v>454</v>
      </c>
    </row>
    <row r="85" spans="1:10" ht="42.75" customHeight="1" x14ac:dyDescent="0.25">
      <c r="A85" s="7">
        <f t="shared" si="3"/>
        <v>16</v>
      </c>
      <c r="B85" s="8" t="s">
        <v>450</v>
      </c>
      <c r="C85" s="101">
        <v>0.8</v>
      </c>
      <c r="D85" s="8" t="s">
        <v>380</v>
      </c>
      <c r="E85" s="8"/>
      <c r="F85" s="8" t="s">
        <v>11</v>
      </c>
      <c r="G85" s="8" t="s">
        <v>429</v>
      </c>
      <c r="H85" s="7"/>
      <c r="I85" s="7" t="s">
        <v>366</v>
      </c>
      <c r="J85" s="7" t="s">
        <v>454</v>
      </c>
    </row>
    <row r="86" spans="1:10" ht="42.75" customHeight="1" x14ac:dyDescent="0.25">
      <c r="A86" s="7">
        <f t="shared" si="3"/>
        <v>17</v>
      </c>
      <c r="B86" s="8" t="s">
        <v>451</v>
      </c>
      <c r="C86" s="101">
        <v>1.8</v>
      </c>
      <c r="D86" s="8" t="s">
        <v>380</v>
      </c>
      <c r="E86" s="8"/>
      <c r="F86" s="8" t="s">
        <v>11</v>
      </c>
      <c r="G86" s="8" t="s">
        <v>429</v>
      </c>
      <c r="H86" s="7"/>
      <c r="I86" s="7" t="s">
        <v>366</v>
      </c>
      <c r="J86" s="7" t="s">
        <v>454</v>
      </c>
    </row>
    <row r="87" spans="1:10" ht="42.75" customHeight="1" x14ac:dyDescent="0.25">
      <c r="A87" s="7">
        <f t="shared" si="3"/>
        <v>18</v>
      </c>
      <c r="B87" s="8" t="s">
        <v>490</v>
      </c>
      <c r="C87" s="101">
        <v>0.94</v>
      </c>
      <c r="D87" s="8" t="s">
        <v>380</v>
      </c>
      <c r="E87" s="8"/>
      <c r="F87" s="8" t="s">
        <v>11</v>
      </c>
      <c r="G87" s="8" t="s">
        <v>429</v>
      </c>
      <c r="H87" s="7"/>
      <c r="I87" s="7" t="s">
        <v>366</v>
      </c>
      <c r="J87" s="7" t="s">
        <v>454</v>
      </c>
    </row>
    <row r="88" spans="1:10" ht="42.75" customHeight="1" x14ac:dyDescent="0.25">
      <c r="A88" s="7">
        <f t="shared" si="3"/>
        <v>19</v>
      </c>
      <c r="B88" s="8" t="s">
        <v>491</v>
      </c>
      <c r="C88" s="101">
        <v>1</v>
      </c>
      <c r="D88" s="8" t="s">
        <v>380</v>
      </c>
      <c r="E88" s="8"/>
      <c r="F88" s="8" t="s">
        <v>11</v>
      </c>
      <c r="G88" s="8" t="s">
        <v>429</v>
      </c>
      <c r="H88" s="7"/>
      <c r="I88" s="7" t="s">
        <v>366</v>
      </c>
      <c r="J88" s="7" t="s">
        <v>454</v>
      </c>
    </row>
    <row r="89" spans="1:10" ht="42.75" customHeight="1" x14ac:dyDescent="0.25">
      <c r="A89" s="7">
        <f t="shared" si="3"/>
        <v>20</v>
      </c>
      <c r="B89" s="8" t="s">
        <v>491</v>
      </c>
      <c r="C89" s="101">
        <v>0.04</v>
      </c>
      <c r="D89" s="8" t="s">
        <v>553</v>
      </c>
      <c r="E89" s="8"/>
      <c r="F89" s="8"/>
      <c r="G89" s="8" t="s">
        <v>367</v>
      </c>
      <c r="H89" s="7"/>
      <c r="I89" s="7"/>
      <c r="J89" s="7" t="s">
        <v>454</v>
      </c>
    </row>
    <row r="90" spans="1:10" ht="42.75" customHeight="1" x14ac:dyDescent="0.25">
      <c r="A90" s="7">
        <f t="shared" si="3"/>
        <v>21</v>
      </c>
      <c r="B90" s="8" t="s">
        <v>492</v>
      </c>
      <c r="C90" s="101">
        <v>1.25</v>
      </c>
      <c r="D90" s="8" t="s">
        <v>380</v>
      </c>
      <c r="E90" s="8"/>
      <c r="F90" s="8" t="s">
        <v>11</v>
      </c>
      <c r="G90" s="8" t="s">
        <v>429</v>
      </c>
      <c r="H90" s="7"/>
      <c r="I90" s="7" t="s">
        <v>366</v>
      </c>
      <c r="J90" s="7" t="s">
        <v>454</v>
      </c>
    </row>
    <row r="91" spans="1:10" ht="42.75" customHeight="1" x14ac:dyDescent="0.25">
      <c r="A91" s="7">
        <f t="shared" si="3"/>
        <v>22</v>
      </c>
      <c r="B91" s="8" t="s">
        <v>493</v>
      </c>
      <c r="C91" s="101">
        <v>7.0000000000000007E-2</v>
      </c>
      <c r="D91" s="8" t="s">
        <v>380</v>
      </c>
      <c r="E91" s="8"/>
      <c r="F91" s="8" t="s">
        <v>11</v>
      </c>
      <c r="G91" s="8" t="s">
        <v>429</v>
      </c>
      <c r="H91" s="7"/>
      <c r="I91" s="6"/>
      <c r="J91" s="7" t="s">
        <v>454</v>
      </c>
    </row>
    <row r="92" spans="1:10" ht="42.75" customHeight="1" x14ac:dyDescent="0.25">
      <c r="A92" s="7">
        <f t="shared" si="3"/>
        <v>23</v>
      </c>
      <c r="B92" s="8" t="s">
        <v>563</v>
      </c>
      <c r="C92" s="101">
        <v>0.27</v>
      </c>
      <c r="D92" s="8" t="s">
        <v>380</v>
      </c>
      <c r="E92" s="8"/>
      <c r="F92" s="8" t="s">
        <v>11</v>
      </c>
      <c r="G92" s="8" t="s">
        <v>429</v>
      </c>
      <c r="H92" s="7"/>
      <c r="I92" s="6"/>
      <c r="J92" s="7" t="s">
        <v>454</v>
      </c>
    </row>
    <row r="93" spans="1:10" ht="42.75" customHeight="1" x14ac:dyDescent="0.25">
      <c r="A93" s="7">
        <f t="shared" si="3"/>
        <v>24</v>
      </c>
      <c r="B93" s="8" t="s">
        <v>563</v>
      </c>
      <c r="C93" s="101">
        <v>0.27</v>
      </c>
      <c r="D93" s="8" t="s">
        <v>380</v>
      </c>
      <c r="E93" s="8"/>
      <c r="F93" s="8" t="s">
        <v>11</v>
      </c>
      <c r="G93" s="8" t="s">
        <v>429</v>
      </c>
      <c r="H93" s="7"/>
      <c r="I93" s="6"/>
      <c r="J93" s="7" t="s">
        <v>454</v>
      </c>
    </row>
    <row r="94" spans="1:10" ht="42.75" customHeight="1" x14ac:dyDescent="0.25">
      <c r="A94" s="7">
        <f t="shared" si="3"/>
        <v>25</v>
      </c>
      <c r="B94" s="8" t="s">
        <v>563</v>
      </c>
      <c r="C94" s="101">
        <v>1.35</v>
      </c>
      <c r="D94" s="8" t="s">
        <v>380</v>
      </c>
      <c r="E94" s="8"/>
      <c r="F94" s="8" t="s">
        <v>11</v>
      </c>
      <c r="G94" s="8" t="s">
        <v>429</v>
      </c>
      <c r="H94" s="7"/>
      <c r="I94" s="6"/>
      <c r="J94" s="7" t="s">
        <v>454</v>
      </c>
    </row>
    <row r="95" spans="1:10" ht="42.75" customHeight="1" x14ac:dyDescent="0.25">
      <c r="A95" s="7">
        <f t="shared" si="3"/>
        <v>26</v>
      </c>
      <c r="B95" s="8" t="s">
        <v>561</v>
      </c>
      <c r="C95" s="101">
        <v>0.35</v>
      </c>
      <c r="D95" s="8" t="s">
        <v>380</v>
      </c>
      <c r="E95" s="8"/>
      <c r="F95" s="8" t="s">
        <v>11</v>
      </c>
      <c r="G95" s="8" t="s">
        <v>429</v>
      </c>
      <c r="H95" s="7"/>
      <c r="I95" s="6"/>
      <c r="J95" s="7" t="s">
        <v>454</v>
      </c>
    </row>
    <row r="96" spans="1:10" ht="42.75" customHeight="1" x14ac:dyDescent="0.25">
      <c r="A96" s="7">
        <f t="shared" si="3"/>
        <v>27</v>
      </c>
      <c r="B96" s="8" t="s">
        <v>562</v>
      </c>
      <c r="C96" s="101">
        <v>1.6</v>
      </c>
      <c r="D96" s="8" t="s">
        <v>380</v>
      </c>
      <c r="E96" s="8"/>
      <c r="F96" s="8" t="s">
        <v>11</v>
      </c>
      <c r="G96" s="8" t="s">
        <v>429</v>
      </c>
      <c r="H96" s="7"/>
      <c r="I96" s="6"/>
      <c r="J96" s="7" t="s">
        <v>454</v>
      </c>
    </row>
    <row r="97" spans="1:10" ht="42.75" customHeight="1" x14ac:dyDescent="0.25">
      <c r="A97" s="7">
        <f t="shared" si="3"/>
        <v>28</v>
      </c>
      <c r="B97" s="8" t="s">
        <v>562</v>
      </c>
      <c r="C97" s="101">
        <v>0.59</v>
      </c>
      <c r="D97" s="8" t="s">
        <v>380</v>
      </c>
      <c r="E97" s="8"/>
      <c r="F97" s="8" t="s">
        <v>11</v>
      </c>
      <c r="G97" s="8" t="s">
        <v>429</v>
      </c>
      <c r="H97" s="7"/>
      <c r="I97" s="6"/>
      <c r="J97" s="7" t="s">
        <v>454</v>
      </c>
    </row>
    <row r="98" spans="1:10" ht="42.75" customHeight="1" x14ac:dyDescent="0.25">
      <c r="A98" s="7">
        <f t="shared" si="3"/>
        <v>29</v>
      </c>
      <c r="B98" s="8" t="s">
        <v>524</v>
      </c>
      <c r="C98" s="101">
        <v>0.25</v>
      </c>
      <c r="D98" s="8" t="s">
        <v>380</v>
      </c>
      <c r="E98" s="8"/>
      <c r="F98" s="8" t="s">
        <v>11</v>
      </c>
      <c r="G98" s="8" t="s">
        <v>429</v>
      </c>
      <c r="H98" s="7"/>
      <c r="I98" s="6"/>
      <c r="J98" s="7" t="s">
        <v>454</v>
      </c>
    </row>
    <row r="99" spans="1:10" ht="42.75" customHeight="1" x14ac:dyDescent="0.25">
      <c r="A99" s="7">
        <f t="shared" si="3"/>
        <v>30</v>
      </c>
      <c r="B99" s="8" t="s">
        <v>520</v>
      </c>
      <c r="C99" s="101">
        <v>0.03</v>
      </c>
      <c r="D99" s="8" t="s">
        <v>368</v>
      </c>
      <c r="E99" s="8"/>
      <c r="F99" s="8"/>
      <c r="G99" s="8" t="s">
        <v>367</v>
      </c>
      <c r="H99" s="7"/>
      <c r="I99" s="6"/>
      <c r="J99" s="7" t="s">
        <v>454</v>
      </c>
    </row>
    <row r="100" spans="1:10" ht="42.75" customHeight="1" x14ac:dyDescent="0.25">
      <c r="A100" s="7">
        <f t="shared" si="3"/>
        <v>31</v>
      </c>
      <c r="B100" s="8" t="s">
        <v>494</v>
      </c>
      <c r="C100" s="101">
        <v>0.32</v>
      </c>
      <c r="D100" s="8" t="s">
        <v>380</v>
      </c>
      <c r="E100" s="8"/>
      <c r="F100" s="8" t="s">
        <v>11</v>
      </c>
      <c r="G100" s="8" t="s">
        <v>429</v>
      </c>
      <c r="H100" s="7"/>
      <c r="I100" s="7" t="s">
        <v>366</v>
      </c>
      <c r="J100" s="7" t="s">
        <v>454</v>
      </c>
    </row>
    <row r="101" spans="1:10" ht="42.75" customHeight="1" x14ac:dyDescent="0.25">
      <c r="A101" s="7">
        <f t="shared" si="3"/>
        <v>32</v>
      </c>
      <c r="B101" s="8" t="s">
        <v>452</v>
      </c>
      <c r="C101" s="101">
        <v>1.4</v>
      </c>
      <c r="D101" s="8" t="s">
        <v>380</v>
      </c>
      <c r="E101" s="8"/>
      <c r="F101" s="8" t="s">
        <v>11</v>
      </c>
      <c r="G101" s="8" t="s">
        <v>429</v>
      </c>
      <c r="H101" s="7"/>
      <c r="I101" s="7" t="s">
        <v>366</v>
      </c>
      <c r="J101" s="7" t="s">
        <v>454</v>
      </c>
    </row>
    <row r="102" spans="1:10" ht="42.75" customHeight="1" x14ac:dyDescent="0.25">
      <c r="A102" s="7">
        <f t="shared" si="3"/>
        <v>33</v>
      </c>
      <c r="B102" s="8" t="s">
        <v>453</v>
      </c>
      <c r="C102" s="101">
        <v>0.72</v>
      </c>
      <c r="D102" s="8" t="s">
        <v>380</v>
      </c>
      <c r="E102" s="8"/>
      <c r="F102" s="8" t="s">
        <v>11</v>
      </c>
      <c r="G102" s="8" t="s">
        <v>429</v>
      </c>
      <c r="H102" s="7"/>
      <c r="I102" s="7" t="s">
        <v>366</v>
      </c>
      <c r="J102" s="7" t="s">
        <v>454</v>
      </c>
    </row>
    <row r="103" spans="1:10" ht="23.25" customHeight="1" x14ac:dyDescent="0.25">
      <c r="A103" s="6"/>
      <c r="B103" s="144"/>
      <c r="C103" s="145"/>
      <c r="D103" s="7"/>
      <c r="E103" s="7"/>
      <c r="F103" s="7"/>
      <c r="G103" s="7"/>
      <c r="H103" s="7"/>
      <c r="I103" s="7"/>
      <c r="J103" s="7"/>
    </row>
    <row r="104" spans="1:10" ht="23.25" customHeight="1" x14ac:dyDescent="0.3">
      <c r="A104" s="35">
        <v>25</v>
      </c>
      <c r="B104" s="146"/>
      <c r="C104" s="147">
        <f>SUM(C70:C103)</f>
        <v>24.028300000000002</v>
      </c>
      <c r="D104" s="7"/>
      <c r="E104" s="7"/>
      <c r="F104" s="7"/>
      <c r="G104" s="7"/>
      <c r="H104" s="7"/>
      <c r="I104" s="7"/>
      <c r="J104" s="7"/>
    </row>
    <row r="105" spans="1:10" ht="31.5" customHeight="1" x14ac:dyDescent="0.25">
      <c r="A105" s="167" t="s">
        <v>98</v>
      </c>
      <c r="B105" s="203"/>
      <c r="C105" s="203"/>
      <c r="D105" s="203"/>
      <c r="E105" s="203"/>
      <c r="F105" s="203"/>
      <c r="G105" s="203"/>
      <c r="H105" s="203"/>
      <c r="I105" s="203"/>
      <c r="J105" s="203"/>
    </row>
    <row r="106" spans="1:10" s="23" customFormat="1" ht="44.25" customHeight="1" x14ac:dyDescent="0.25">
      <c r="A106" s="8">
        <v>1</v>
      </c>
      <c r="B106" s="8" t="s">
        <v>435</v>
      </c>
      <c r="C106" s="101">
        <v>0.8</v>
      </c>
      <c r="D106" s="8" t="s">
        <v>380</v>
      </c>
      <c r="E106" s="8"/>
      <c r="F106" s="8" t="s">
        <v>11</v>
      </c>
      <c r="G106" s="8" t="s">
        <v>429</v>
      </c>
      <c r="H106" s="8"/>
      <c r="I106" s="98"/>
      <c r="J106" s="8" t="s">
        <v>431</v>
      </c>
    </row>
    <row r="107" spans="1:10" s="23" customFormat="1" ht="44.25" customHeight="1" x14ac:dyDescent="0.25">
      <c r="A107" s="8">
        <f t="shared" ref="A107:A122" si="4">A106+1</f>
        <v>2</v>
      </c>
      <c r="B107" s="8" t="s">
        <v>567</v>
      </c>
      <c r="C107" s="101">
        <v>3.83</v>
      </c>
      <c r="D107" s="8" t="s">
        <v>380</v>
      </c>
      <c r="E107" s="8"/>
      <c r="F107" s="8" t="s">
        <v>11</v>
      </c>
      <c r="G107" s="8" t="s">
        <v>429</v>
      </c>
      <c r="H107" s="8"/>
      <c r="I107" s="98"/>
      <c r="J107" s="8" t="s">
        <v>431</v>
      </c>
    </row>
    <row r="108" spans="1:10" s="23" customFormat="1" ht="44.25" customHeight="1" x14ac:dyDescent="0.25">
      <c r="A108" s="8">
        <f t="shared" si="4"/>
        <v>3</v>
      </c>
      <c r="B108" s="8" t="s">
        <v>526</v>
      </c>
      <c r="C108" s="101">
        <v>0.22</v>
      </c>
      <c r="D108" s="8" t="s">
        <v>380</v>
      </c>
      <c r="E108" s="8"/>
      <c r="F108" s="8" t="s">
        <v>11</v>
      </c>
      <c r="G108" s="8" t="s">
        <v>429</v>
      </c>
      <c r="H108" s="8"/>
      <c r="I108" s="7" t="s">
        <v>366</v>
      </c>
      <c r="J108" s="8" t="s">
        <v>431</v>
      </c>
    </row>
    <row r="109" spans="1:10" s="23" customFormat="1" ht="50.25" customHeight="1" x14ac:dyDescent="0.25">
      <c r="A109" s="8">
        <f t="shared" si="4"/>
        <v>4</v>
      </c>
      <c r="B109" s="8" t="s">
        <v>457</v>
      </c>
      <c r="C109" s="101">
        <v>0.4</v>
      </c>
      <c r="D109" s="8" t="s">
        <v>380</v>
      </c>
      <c r="E109" s="8"/>
      <c r="F109" s="8" t="s">
        <v>11</v>
      </c>
      <c r="G109" s="8" t="s">
        <v>429</v>
      </c>
      <c r="H109" s="8"/>
      <c r="I109" s="7" t="s">
        <v>366</v>
      </c>
      <c r="J109" s="8" t="s">
        <v>431</v>
      </c>
    </row>
    <row r="110" spans="1:10" s="23" customFormat="1" ht="50.25" customHeight="1" x14ac:dyDescent="0.25">
      <c r="A110" s="8">
        <f t="shared" si="4"/>
        <v>5</v>
      </c>
      <c r="B110" s="8" t="s">
        <v>527</v>
      </c>
      <c r="C110" s="101">
        <v>0.3</v>
      </c>
      <c r="D110" s="8" t="s">
        <v>380</v>
      </c>
      <c r="E110" s="8"/>
      <c r="F110" s="8" t="s">
        <v>11</v>
      </c>
      <c r="G110" s="8" t="s">
        <v>429</v>
      </c>
      <c r="H110" s="8"/>
      <c r="I110" s="7" t="s">
        <v>366</v>
      </c>
      <c r="J110" s="8" t="s">
        <v>431</v>
      </c>
    </row>
    <row r="111" spans="1:10" s="23" customFormat="1" ht="50.25" customHeight="1" x14ac:dyDescent="0.25">
      <c r="A111" s="8">
        <f t="shared" si="4"/>
        <v>6</v>
      </c>
      <c r="B111" s="8" t="s">
        <v>564</v>
      </c>
      <c r="C111" s="101">
        <v>0.15</v>
      </c>
      <c r="D111" s="8" t="s">
        <v>380</v>
      </c>
      <c r="E111" s="8"/>
      <c r="F111" s="8" t="s">
        <v>11</v>
      </c>
      <c r="G111" s="8" t="s">
        <v>429</v>
      </c>
      <c r="H111" s="8"/>
      <c r="I111" s="7" t="s">
        <v>366</v>
      </c>
      <c r="J111" s="8" t="s">
        <v>431</v>
      </c>
    </row>
    <row r="112" spans="1:10" s="23" customFormat="1" ht="50.25" customHeight="1" x14ac:dyDescent="0.25">
      <c r="A112" s="8">
        <f t="shared" si="4"/>
        <v>7</v>
      </c>
      <c r="B112" s="8" t="s">
        <v>534</v>
      </c>
      <c r="C112" s="101">
        <v>0.3</v>
      </c>
      <c r="D112" s="8" t="s">
        <v>380</v>
      </c>
      <c r="E112" s="8"/>
      <c r="F112" s="8" t="s">
        <v>11</v>
      </c>
      <c r="G112" s="8" t="s">
        <v>429</v>
      </c>
      <c r="H112" s="8"/>
      <c r="I112" s="7" t="s">
        <v>366</v>
      </c>
      <c r="J112" s="8" t="s">
        <v>431</v>
      </c>
    </row>
    <row r="113" spans="1:10" s="23" customFormat="1" ht="50.25" customHeight="1" x14ac:dyDescent="0.25">
      <c r="A113" s="8">
        <f t="shared" si="4"/>
        <v>8</v>
      </c>
      <c r="B113" s="8" t="s">
        <v>525</v>
      </c>
      <c r="C113" s="101">
        <v>0.2</v>
      </c>
      <c r="D113" s="8" t="s">
        <v>380</v>
      </c>
      <c r="E113" s="8"/>
      <c r="F113" s="8" t="s">
        <v>11</v>
      </c>
      <c r="G113" s="8" t="s">
        <v>429</v>
      </c>
      <c r="H113" s="8"/>
      <c r="I113" s="7" t="s">
        <v>366</v>
      </c>
      <c r="J113" s="8" t="s">
        <v>431</v>
      </c>
    </row>
    <row r="114" spans="1:10" s="23" customFormat="1" ht="32.25" customHeight="1" x14ac:dyDescent="0.25">
      <c r="A114" s="8">
        <f t="shared" si="4"/>
        <v>9</v>
      </c>
      <c r="B114" s="8" t="s">
        <v>456</v>
      </c>
      <c r="C114" s="101">
        <v>0.16</v>
      </c>
      <c r="D114" s="8" t="s">
        <v>380</v>
      </c>
      <c r="E114" s="8"/>
      <c r="F114" s="8" t="s">
        <v>11</v>
      </c>
      <c r="G114" s="8" t="s">
        <v>429</v>
      </c>
      <c r="H114" s="8"/>
      <c r="I114" s="7" t="s">
        <v>366</v>
      </c>
      <c r="J114" s="8" t="s">
        <v>431</v>
      </c>
    </row>
    <row r="115" spans="1:10" s="23" customFormat="1" ht="42.75" customHeight="1" x14ac:dyDescent="0.25">
      <c r="A115" s="8">
        <f t="shared" si="4"/>
        <v>10</v>
      </c>
      <c r="B115" s="8" t="s">
        <v>528</v>
      </c>
      <c r="C115" s="101">
        <v>0.08</v>
      </c>
      <c r="D115" s="8" t="s">
        <v>380</v>
      </c>
      <c r="E115" s="8"/>
      <c r="F115" s="8" t="s">
        <v>11</v>
      </c>
      <c r="G115" s="8" t="s">
        <v>429</v>
      </c>
      <c r="H115" s="8"/>
      <c r="I115" s="98"/>
      <c r="J115" s="8" t="s">
        <v>431</v>
      </c>
    </row>
    <row r="116" spans="1:10" s="23" customFormat="1" ht="32.25" customHeight="1" x14ac:dyDescent="0.25">
      <c r="A116" s="8">
        <f t="shared" si="4"/>
        <v>11</v>
      </c>
      <c r="B116" s="8" t="s">
        <v>529</v>
      </c>
      <c r="C116" s="101">
        <v>0.15</v>
      </c>
      <c r="D116" s="8" t="s">
        <v>380</v>
      </c>
      <c r="E116" s="8"/>
      <c r="F116" s="8" t="s">
        <v>11</v>
      </c>
      <c r="G116" s="8" t="s">
        <v>429</v>
      </c>
      <c r="H116" s="8"/>
      <c r="I116" s="7" t="s">
        <v>366</v>
      </c>
      <c r="J116" s="8" t="s">
        <v>431</v>
      </c>
    </row>
    <row r="117" spans="1:10" s="23" customFormat="1" ht="32.25" customHeight="1" x14ac:dyDescent="0.25">
      <c r="A117" s="8">
        <f t="shared" si="4"/>
        <v>12</v>
      </c>
      <c r="B117" s="8" t="s">
        <v>530</v>
      </c>
      <c r="C117" s="101">
        <v>4</v>
      </c>
      <c r="D117" s="8" t="s">
        <v>380</v>
      </c>
      <c r="E117" s="8"/>
      <c r="F117" s="8" t="s">
        <v>11</v>
      </c>
      <c r="G117" s="8" t="s">
        <v>429</v>
      </c>
      <c r="H117" s="8"/>
      <c r="I117" s="7" t="s">
        <v>366</v>
      </c>
      <c r="J117" s="8" t="s">
        <v>431</v>
      </c>
    </row>
    <row r="118" spans="1:10" s="23" customFormat="1" ht="32.25" customHeight="1" x14ac:dyDescent="0.25">
      <c r="A118" s="8">
        <f t="shared" si="4"/>
        <v>13</v>
      </c>
      <c r="B118" s="8" t="s">
        <v>455</v>
      </c>
      <c r="C118" s="101">
        <v>0.25</v>
      </c>
      <c r="D118" s="8" t="s">
        <v>380</v>
      </c>
      <c r="E118" s="8"/>
      <c r="F118" s="8" t="s">
        <v>11</v>
      </c>
      <c r="G118" s="8" t="s">
        <v>429</v>
      </c>
      <c r="H118" s="8"/>
      <c r="I118" s="7" t="s">
        <v>366</v>
      </c>
      <c r="J118" s="8" t="s">
        <v>431</v>
      </c>
    </row>
    <row r="119" spans="1:10" s="155" customFormat="1" ht="38.25" x14ac:dyDescent="0.2">
      <c r="A119" s="8">
        <f t="shared" si="4"/>
        <v>14</v>
      </c>
      <c r="B119" s="8" t="s">
        <v>531</v>
      </c>
      <c r="C119" s="27">
        <v>0.35</v>
      </c>
      <c r="D119" s="8" t="s">
        <v>380</v>
      </c>
      <c r="E119" s="8"/>
      <c r="F119" s="8" t="s">
        <v>11</v>
      </c>
      <c r="G119" s="8" t="s">
        <v>429</v>
      </c>
      <c r="H119" s="8"/>
      <c r="I119" s="8"/>
      <c r="J119" s="8" t="s">
        <v>431</v>
      </c>
    </row>
    <row r="120" spans="1:10" s="155" customFormat="1" ht="38.25" x14ac:dyDescent="0.2">
      <c r="A120" s="8">
        <f t="shared" si="4"/>
        <v>15</v>
      </c>
      <c r="B120" s="8" t="s">
        <v>565</v>
      </c>
      <c r="C120" s="27">
        <v>0.12</v>
      </c>
      <c r="D120" s="8" t="s">
        <v>380</v>
      </c>
      <c r="E120" s="8"/>
      <c r="F120" s="8" t="s">
        <v>11</v>
      </c>
      <c r="G120" s="8" t="s">
        <v>429</v>
      </c>
      <c r="H120" s="8"/>
      <c r="I120" s="8"/>
      <c r="J120" s="8" t="s">
        <v>431</v>
      </c>
    </row>
    <row r="121" spans="1:10" s="155" customFormat="1" ht="38.25" x14ac:dyDescent="0.2">
      <c r="A121" s="8">
        <f t="shared" si="4"/>
        <v>16</v>
      </c>
      <c r="B121" s="8" t="s">
        <v>566</v>
      </c>
      <c r="C121" s="27">
        <v>0.46</v>
      </c>
      <c r="D121" s="8" t="s">
        <v>380</v>
      </c>
      <c r="E121" s="8"/>
      <c r="F121" s="8" t="s">
        <v>11</v>
      </c>
      <c r="G121" s="8" t="s">
        <v>429</v>
      </c>
      <c r="H121" s="8"/>
      <c r="I121" s="8"/>
      <c r="J121" s="8" t="s">
        <v>431</v>
      </c>
    </row>
    <row r="122" spans="1:10" s="155" customFormat="1" ht="38.25" x14ac:dyDescent="0.2">
      <c r="A122" s="8">
        <f t="shared" si="4"/>
        <v>17</v>
      </c>
      <c r="B122" s="10" t="s">
        <v>532</v>
      </c>
      <c r="C122" s="27">
        <v>0.3</v>
      </c>
      <c r="D122" s="8" t="s">
        <v>380</v>
      </c>
      <c r="E122" s="8"/>
      <c r="F122" s="8" t="s">
        <v>11</v>
      </c>
      <c r="G122" s="8" t="s">
        <v>429</v>
      </c>
      <c r="H122" s="8"/>
      <c r="I122" s="8"/>
      <c r="J122" s="8" t="s">
        <v>431</v>
      </c>
    </row>
    <row r="123" spans="1:10" s="156" customFormat="1" ht="12.75" customHeight="1" x14ac:dyDescent="0.25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</row>
    <row r="124" spans="1:10" s="148" customFormat="1" ht="25.5" customHeight="1" x14ac:dyDescent="0.25">
      <c r="A124" s="35">
        <v>17</v>
      </c>
      <c r="B124" s="92"/>
      <c r="C124" s="128">
        <f>SUM(C106:C123)</f>
        <v>12.07</v>
      </c>
      <c r="D124" s="8"/>
      <c r="E124" s="8"/>
      <c r="F124" s="8"/>
      <c r="G124" s="8"/>
      <c r="H124" s="8"/>
      <c r="I124" s="98"/>
      <c r="J124" s="8"/>
    </row>
    <row r="125" spans="1:10" s="148" customFormat="1" ht="25.5" customHeight="1" x14ac:dyDescent="0.25">
      <c r="A125" s="160" t="s">
        <v>99</v>
      </c>
      <c r="B125" s="169"/>
      <c r="C125" s="169"/>
      <c r="D125" s="169"/>
      <c r="E125" s="169"/>
      <c r="F125" s="169"/>
      <c r="G125" s="169"/>
      <c r="H125" s="169"/>
      <c r="I125" s="169"/>
      <c r="J125" s="170"/>
    </row>
    <row r="126" spans="1:10" s="30" customFormat="1" ht="42" customHeight="1" x14ac:dyDescent="0.25">
      <c r="A126" s="10">
        <v>1</v>
      </c>
      <c r="B126" s="8" t="s">
        <v>460</v>
      </c>
      <c r="C126" s="101">
        <v>0.2</v>
      </c>
      <c r="D126" s="8" t="s">
        <v>380</v>
      </c>
      <c r="E126" s="8"/>
      <c r="F126" s="8" t="s">
        <v>11</v>
      </c>
      <c r="G126" s="8" t="s">
        <v>429</v>
      </c>
      <c r="H126" s="8"/>
      <c r="I126" s="8"/>
      <c r="J126" s="8" t="s">
        <v>573</v>
      </c>
    </row>
    <row r="127" spans="1:10" s="30" customFormat="1" ht="42" customHeight="1" x14ac:dyDescent="0.25">
      <c r="A127" s="10">
        <f t="shared" ref="A127:A141" si="5">A126+1</f>
        <v>2</v>
      </c>
      <c r="B127" s="8" t="s">
        <v>538</v>
      </c>
      <c r="C127" s="101">
        <v>0.37</v>
      </c>
      <c r="D127" s="8" t="s">
        <v>380</v>
      </c>
      <c r="E127" s="8"/>
      <c r="F127" s="8" t="s">
        <v>11</v>
      </c>
      <c r="G127" s="8" t="s">
        <v>429</v>
      </c>
      <c r="H127" s="8"/>
      <c r="I127" s="8"/>
      <c r="J127" s="8" t="s">
        <v>573</v>
      </c>
    </row>
    <row r="128" spans="1:10" s="30" customFormat="1" ht="42" customHeight="1" x14ac:dyDescent="0.25">
      <c r="A128" s="10">
        <f t="shared" si="5"/>
        <v>3</v>
      </c>
      <c r="B128" s="8" t="s">
        <v>535</v>
      </c>
      <c r="C128" s="101">
        <v>0.2</v>
      </c>
      <c r="D128" s="8" t="s">
        <v>380</v>
      </c>
      <c r="E128" s="8"/>
      <c r="F128" s="8" t="s">
        <v>11</v>
      </c>
      <c r="G128" s="8" t="s">
        <v>429</v>
      </c>
      <c r="H128" s="8"/>
      <c r="I128" s="8"/>
      <c r="J128" s="8" t="s">
        <v>573</v>
      </c>
    </row>
    <row r="129" spans="1:10" s="30" customFormat="1" ht="42" customHeight="1" x14ac:dyDescent="0.25">
      <c r="A129" s="10">
        <f t="shared" si="5"/>
        <v>4</v>
      </c>
      <c r="B129" s="8" t="s">
        <v>536</v>
      </c>
      <c r="C129" s="101">
        <v>0.55000000000000004</v>
      </c>
      <c r="D129" s="8" t="s">
        <v>380</v>
      </c>
      <c r="E129" s="8"/>
      <c r="F129" s="8" t="s">
        <v>11</v>
      </c>
      <c r="G129" s="8" t="s">
        <v>429</v>
      </c>
      <c r="H129" s="8"/>
      <c r="I129" s="8"/>
      <c r="J129" s="8" t="s">
        <v>573</v>
      </c>
    </row>
    <row r="130" spans="1:10" s="30" customFormat="1" ht="42" customHeight="1" x14ac:dyDescent="0.25">
      <c r="A130" s="10">
        <f t="shared" si="5"/>
        <v>5</v>
      </c>
      <c r="B130" s="8" t="s">
        <v>537</v>
      </c>
      <c r="C130" s="101">
        <v>0.3</v>
      </c>
      <c r="D130" s="8" t="s">
        <v>380</v>
      </c>
      <c r="E130" s="8"/>
      <c r="F130" s="8" t="s">
        <v>11</v>
      </c>
      <c r="G130" s="8" t="s">
        <v>429</v>
      </c>
      <c r="H130" s="8"/>
      <c r="I130" s="8"/>
      <c r="J130" s="8" t="s">
        <v>573</v>
      </c>
    </row>
    <row r="131" spans="1:10" s="30" customFormat="1" ht="42" customHeight="1" x14ac:dyDescent="0.25">
      <c r="A131" s="10">
        <f t="shared" si="5"/>
        <v>6</v>
      </c>
      <c r="B131" s="8" t="s">
        <v>568</v>
      </c>
      <c r="C131" s="101">
        <v>1.5</v>
      </c>
      <c r="D131" s="8" t="s">
        <v>380</v>
      </c>
      <c r="E131" s="8"/>
      <c r="F131" s="8" t="s">
        <v>11</v>
      </c>
      <c r="G131" s="8" t="s">
        <v>429</v>
      </c>
      <c r="H131" s="8"/>
      <c r="I131" s="8"/>
      <c r="J131" s="8" t="s">
        <v>573</v>
      </c>
    </row>
    <row r="132" spans="1:10" s="30" customFormat="1" ht="42" customHeight="1" x14ac:dyDescent="0.25">
      <c r="A132" s="10">
        <f t="shared" si="5"/>
        <v>7</v>
      </c>
      <c r="B132" s="8" t="s">
        <v>539</v>
      </c>
      <c r="C132" s="101">
        <v>0.2</v>
      </c>
      <c r="D132" s="8" t="s">
        <v>380</v>
      </c>
      <c r="E132" s="8"/>
      <c r="F132" s="8" t="s">
        <v>11</v>
      </c>
      <c r="G132" s="8" t="s">
        <v>429</v>
      </c>
      <c r="H132" s="8"/>
      <c r="I132" s="8"/>
      <c r="J132" s="8" t="s">
        <v>573</v>
      </c>
    </row>
    <row r="133" spans="1:10" s="30" customFormat="1" ht="42" customHeight="1" x14ac:dyDescent="0.25">
      <c r="A133" s="10">
        <f t="shared" si="5"/>
        <v>8</v>
      </c>
      <c r="B133" s="8" t="s">
        <v>461</v>
      </c>
      <c r="C133" s="101">
        <v>0.45</v>
      </c>
      <c r="D133" s="8" t="s">
        <v>380</v>
      </c>
      <c r="E133" s="8"/>
      <c r="F133" s="8" t="s">
        <v>11</v>
      </c>
      <c r="G133" s="8" t="s">
        <v>429</v>
      </c>
      <c r="H133" s="8"/>
      <c r="I133" s="8"/>
      <c r="J133" s="8" t="s">
        <v>573</v>
      </c>
    </row>
    <row r="134" spans="1:10" s="30" customFormat="1" ht="42" customHeight="1" x14ac:dyDescent="0.25">
      <c r="A134" s="10">
        <f t="shared" si="5"/>
        <v>9</v>
      </c>
      <c r="B134" s="8" t="s">
        <v>569</v>
      </c>
      <c r="C134" s="101">
        <v>0.09</v>
      </c>
      <c r="D134" s="8" t="s">
        <v>380</v>
      </c>
      <c r="E134" s="8"/>
      <c r="F134" s="8" t="s">
        <v>11</v>
      </c>
      <c r="G134" s="8" t="s">
        <v>429</v>
      </c>
      <c r="H134" s="8"/>
      <c r="I134" s="8"/>
      <c r="J134" s="8" t="s">
        <v>573</v>
      </c>
    </row>
    <row r="135" spans="1:10" s="30" customFormat="1" ht="42" customHeight="1" x14ac:dyDescent="0.25">
      <c r="A135" s="10">
        <f t="shared" si="5"/>
        <v>10</v>
      </c>
      <c r="B135" s="8" t="s">
        <v>462</v>
      </c>
      <c r="C135" s="101">
        <v>0.83</v>
      </c>
      <c r="D135" s="8" t="s">
        <v>380</v>
      </c>
      <c r="E135" s="8"/>
      <c r="F135" s="8" t="s">
        <v>11</v>
      </c>
      <c r="G135" s="8" t="s">
        <v>429</v>
      </c>
      <c r="H135" s="8"/>
      <c r="I135" s="8"/>
      <c r="J135" s="8" t="s">
        <v>573</v>
      </c>
    </row>
    <row r="136" spans="1:10" s="30" customFormat="1" ht="42" customHeight="1" x14ac:dyDescent="0.25">
      <c r="A136" s="10">
        <f t="shared" si="5"/>
        <v>11</v>
      </c>
      <c r="B136" s="8" t="s">
        <v>540</v>
      </c>
      <c r="C136" s="101">
        <v>0.21</v>
      </c>
      <c r="D136" s="8" t="s">
        <v>380</v>
      </c>
      <c r="E136" s="8"/>
      <c r="F136" s="8" t="s">
        <v>11</v>
      </c>
      <c r="G136" s="8" t="s">
        <v>429</v>
      </c>
      <c r="H136" s="8"/>
      <c r="I136" s="8"/>
      <c r="J136" s="8" t="s">
        <v>573</v>
      </c>
    </row>
    <row r="137" spans="1:10" s="30" customFormat="1" ht="42" customHeight="1" x14ac:dyDescent="0.25">
      <c r="A137" s="10">
        <f t="shared" si="5"/>
        <v>12</v>
      </c>
      <c r="B137" s="8" t="s">
        <v>571</v>
      </c>
      <c r="C137" s="101">
        <v>0.05</v>
      </c>
      <c r="D137" s="8" t="s">
        <v>368</v>
      </c>
      <c r="E137" s="8"/>
      <c r="F137" s="8"/>
      <c r="G137" s="8" t="s">
        <v>367</v>
      </c>
      <c r="H137" s="8"/>
      <c r="I137" s="8"/>
      <c r="J137" s="8" t="s">
        <v>573</v>
      </c>
    </row>
    <row r="138" spans="1:10" s="30" customFormat="1" ht="42" customHeight="1" x14ac:dyDescent="0.25">
      <c r="A138" s="10">
        <f t="shared" si="5"/>
        <v>13</v>
      </c>
      <c r="B138" s="8" t="s">
        <v>570</v>
      </c>
      <c r="C138" s="101">
        <v>0.03</v>
      </c>
      <c r="D138" s="8" t="s">
        <v>368</v>
      </c>
      <c r="E138" s="8"/>
      <c r="F138" s="8"/>
      <c r="G138" s="8" t="s">
        <v>367</v>
      </c>
      <c r="H138" s="8"/>
      <c r="I138" s="8"/>
      <c r="J138" s="8" t="s">
        <v>573</v>
      </c>
    </row>
    <row r="139" spans="1:10" s="30" customFormat="1" ht="42" customHeight="1" x14ac:dyDescent="0.25">
      <c r="A139" s="10">
        <f t="shared" si="5"/>
        <v>14</v>
      </c>
      <c r="B139" s="8" t="s">
        <v>572</v>
      </c>
      <c r="C139" s="101">
        <v>7.0000000000000007E-2</v>
      </c>
      <c r="D139" s="8" t="s">
        <v>368</v>
      </c>
      <c r="E139" s="8"/>
      <c r="F139" s="8"/>
      <c r="G139" s="8" t="s">
        <v>367</v>
      </c>
      <c r="H139" s="8"/>
      <c r="I139" s="8"/>
      <c r="J139" s="8" t="s">
        <v>573</v>
      </c>
    </row>
    <row r="140" spans="1:10" s="157" customFormat="1" ht="42.75" customHeight="1" x14ac:dyDescent="0.25">
      <c r="A140" s="10">
        <f t="shared" si="5"/>
        <v>15</v>
      </c>
      <c r="B140" s="6" t="s">
        <v>541</v>
      </c>
      <c r="C140" s="158">
        <v>3</v>
      </c>
      <c r="D140" s="8" t="s">
        <v>380</v>
      </c>
      <c r="E140" s="8"/>
      <c r="F140" s="8" t="s">
        <v>11</v>
      </c>
      <c r="G140" s="8" t="s">
        <v>429</v>
      </c>
      <c r="H140" s="8"/>
      <c r="I140" s="8"/>
      <c r="J140" s="8" t="s">
        <v>573</v>
      </c>
    </row>
    <row r="141" spans="1:10" s="157" customFormat="1" ht="42.75" customHeight="1" x14ac:dyDescent="0.25">
      <c r="A141" s="10">
        <f t="shared" si="5"/>
        <v>16</v>
      </c>
      <c r="B141" s="7" t="s">
        <v>542</v>
      </c>
      <c r="C141" s="158">
        <v>3.5</v>
      </c>
      <c r="D141" s="8" t="s">
        <v>380</v>
      </c>
      <c r="E141" s="8"/>
      <c r="F141" s="8" t="s">
        <v>11</v>
      </c>
      <c r="G141" s="8" t="s">
        <v>429</v>
      </c>
      <c r="H141" s="8"/>
      <c r="I141" s="8"/>
      <c r="J141" s="8" t="s">
        <v>573</v>
      </c>
    </row>
    <row r="142" spans="1:10" s="148" customFormat="1" ht="25.5" customHeight="1" x14ac:dyDescent="0.25">
      <c r="A142" s="35">
        <v>16</v>
      </c>
      <c r="B142" s="92"/>
      <c r="C142" s="128">
        <f>SUM(C126:C141)</f>
        <v>11.55</v>
      </c>
      <c r="D142" s="8"/>
      <c r="E142" s="8"/>
      <c r="F142" s="8"/>
      <c r="G142" s="8"/>
      <c r="H142" s="8"/>
      <c r="I142" s="98"/>
      <c r="J142" s="8"/>
    </row>
    <row r="143" spans="1:10" s="148" customFormat="1" ht="25.5" customHeight="1" x14ac:dyDescent="0.25">
      <c r="A143" s="160" t="s">
        <v>100</v>
      </c>
      <c r="B143" s="171"/>
      <c r="C143" s="171"/>
      <c r="D143" s="161"/>
      <c r="E143" s="161"/>
      <c r="F143" s="161"/>
      <c r="G143" s="161"/>
      <c r="H143" s="161"/>
      <c r="I143" s="161"/>
      <c r="J143" s="162"/>
    </row>
    <row r="144" spans="1:10" s="148" customFormat="1" ht="25.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</row>
    <row r="145" spans="1:10" s="148" customFormat="1" ht="25.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</row>
    <row r="146" spans="1:10" s="148" customFormat="1" ht="25.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</row>
    <row r="147" spans="1:10" s="148" customFormat="1" ht="21" customHeight="1" x14ac:dyDescent="0.25">
      <c r="A147" s="172" t="s">
        <v>102</v>
      </c>
      <c r="B147" s="173"/>
      <c r="C147" s="173"/>
      <c r="D147" s="173"/>
      <c r="E147" s="173"/>
      <c r="F147" s="173"/>
      <c r="G147" s="173"/>
      <c r="H147" s="173"/>
      <c r="I147" s="173"/>
      <c r="J147" s="174"/>
    </row>
    <row r="148" spans="1:10" s="148" customFormat="1" ht="57.75" customHeight="1" x14ac:dyDescent="0.25">
      <c r="A148" s="10">
        <v>1</v>
      </c>
      <c r="B148" s="8" t="s">
        <v>574</v>
      </c>
      <c r="C148" s="8">
        <v>0.1</v>
      </c>
      <c r="D148" s="8" t="s">
        <v>380</v>
      </c>
      <c r="E148" s="8"/>
      <c r="F148" s="8" t="s">
        <v>11</v>
      </c>
      <c r="G148" s="8" t="s">
        <v>429</v>
      </c>
      <c r="H148" s="8" t="s">
        <v>575</v>
      </c>
      <c r="I148" s="159"/>
      <c r="J148" s="121" t="s">
        <v>576</v>
      </c>
    </row>
    <row r="149" spans="1:10" s="148" customFormat="1" ht="21" customHeight="1" x14ac:dyDescent="0.25">
      <c r="A149" s="53">
        <v>1</v>
      </c>
      <c r="B149" s="43"/>
      <c r="C149" s="63">
        <f>SUM(C148)</f>
        <v>0.1</v>
      </c>
      <c r="D149" s="82"/>
      <c r="E149" s="37"/>
      <c r="F149" s="43"/>
      <c r="G149" s="43"/>
      <c r="H149" s="43"/>
      <c r="I149" s="45"/>
      <c r="J149" s="83"/>
    </row>
    <row r="150" spans="1:10" s="148" customFormat="1" ht="21" customHeight="1" x14ac:dyDescent="0.25">
      <c r="A150" s="35"/>
      <c r="B150" s="92"/>
      <c r="C150" s="128"/>
      <c r="D150" s="8"/>
      <c r="E150" s="8"/>
      <c r="F150" s="8"/>
      <c r="G150" s="8"/>
      <c r="H150" s="8"/>
      <c r="I150" s="98"/>
      <c r="J150" s="8"/>
    </row>
    <row r="151" spans="1:10" ht="28.5" customHeight="1" x14ac:dyDescent="0.25">
      <c r="A151" s="199" t="s">
        <v>384</v>
      </c>
      <c r="B151" s="200"/>
      <c r="C151" s="200"/>
      <c r="D151" s="201"/>
      <c r="E151" s="201"/>
      <c r="F151" s="201"/>
      <c r="G151" s="201"/>
      <c r="H151" s="201"/>
      <c r="I151" s="201"/>
      <c r="J151" s="202"/>
    </row>
    <row r="152" spans="1:10" ht="62.25" customHeight="1" x14ac:dyDescent="0.25">
      <c r="A152" s="10">
        <v>1</v>
      </c>
      <c r="B152" s="8" t="s">
        <v>390</v>
      </c>
      <c r="C152" s="101">
        <v>0.1</v>
      </c>
      <c r="D152" s="8" t="s">
        <v>385</v>
      </c>
      <c r="E152" s="8"/>
      <c r="F152" s="8" t="s">
        <v>11</v>
      </c>
      <c r="G152" s="8" t="s">
        <v>386</v>
      </c>
      <c r="H152" s="8" t="s">
        <v>469</v>
      </c>
      <c r="I152" s="98"/>
      <c r="J152" s="8" t="s">
        <v>388</v>
      </c>
    </row>
    <row r="153" spans="1:10" ht="62.25" customHeight="1" x14ac:dyDescent="0.25">
      <c r="A153" s="10">
        <f>A152+1</f>
        <v>2</v>
      </c>
      <c r="B153" s="8" t="s">
        <v>391</v>
      </c>
      <c r="C153" s="101">
        <v>0.1</v>
      </c>
      <c r="D153" s="8" t="s">
        <v>385</v>
      </c>
      <c r="E153" s="8"/>
      <c r="F153" s="8" t="s">
        <v>11</v>
      </c>
      <c r="G153" s="8" t="s">
        <v>386</v>
      </c>
      <c r="H153" s="8" t="s">
        <v>469</v>
      </c>
      <c r="I153" s="98"/>
      <c r="J153" s="8" t="s">
        <v>388</v>
      </c>
    </row>
    <row r="154" spans="1:10" ht="62.25" customHeight="1" x14ac:dyDescent="0.25">
      <c r="A154" s="10">
        <f t="shared" ref="A154:A189" si="6">A153+1</f>
        <v>3</v>
      </c>
      <c r="B154" s="8" t="s">
        <v>392</v>
      </c>
      <c r="C154" s="101">
        <v>0.25</v>
      </c>
      <c r="D154" s="8" t="s">
        <v>385</v>
      </c>
      <c r="E154" s="8"/>
      <c r="F154" s="8" t="s">
        <v>11</v>
      </c>
      <c r="G154" s="8" t="s">
        <v>386</v>
      </c>
      <c r="H154" s="8" t="s">
        <v>469</v>
      </c>
      <c r="I154" s="98"/>
      <c r="J154" s="8" t="s">
        <v>388</v>
      </c>
    </row>
    <row r="155" spans="1:10" ht="62.25" customHeight="1" x14ac:dyDescent="0.25">
      <c r="A155" s="10">
        <f t="shared" si="6"/>
        <v>4</v>
      </c>
      <c r="B155" s="8" t="s">
        <v>393</v>
      </c>
      <c r="C155" s="101">
        <v>0.2</v>
      </c>
      <c r="D155" s="8" t="s">
        <v>385</v>
      </c>
      <c r="E155" s="8"/>
      <c r="F155" s="8" t="s">
        <v>11</v>
      </c>
      <c r="G155" s="8" t="s">
        <v>386</v>
      </c>
      <c r="H155" s="8" t="s">
        <v>469</v>
      </c>
      <c r="I155" s="98"/>
      <c r="J155" s="8" t="s">
        <v>388</v>
      </c>
    </row>
    <row r="156" spans="1:10" ht="62.25" customHeight="1" x14ac:dyDescent="0.25">
      <c r="A156" s="10">
        <f t="shared" si="6"/>
        <v>5</v>
      </c>
      <c r="B156" s="8" t="s">
        <v>394</v>
      </c>
      <c r="C156" s="101">
        <v>0.25</v>
      </c>
      <c r="D156" s="8" t="s">
        <v>385</v>
      </c>
      <c r="E156" s="8"/>
      <c r="F156" s="8" t="s">
        <v>11</v>
      </c>
      <c r="G156" s="8" t="s">
        <v>386</v>
      </c>
      <c r="H156" s="8" t="s">
        <v>470</v>
      </c>
      <c r="I156" s="98"/>
      <c r="J156" s="8" t="s">
        <v>388</v>
      </c>
    </row>
    <row r="157" spans="1:10" ht="62.25" customHeight="1" x14ac:dyDescent="0.25">
      <c r="A157" s="10">
        <f t="shared" si="6"/>
        <v>6</v>
      </c>
      <c r="B157" s="8" t="s">
        <v>395</v>
      </c>
      <c r="C157" s="101">
        <v>0.1</v>
      </c>
      <c r="D157" s="8" t="s">
        <v>385</v>
      </c>
      <c r="E157" s="8"/>
      <c r="F157" s="8" t="s">
        <v>11</v>
      </c>
      <c r="G157" s="8" t="s">
        <v>386</v>
      </c>
      <c r="H157" s="8" t="s">
        <v>470</v>
      </c>
      <c r="I157" s="98"/>
      <c r="J157" s="8" t="s">
        <v>388</v>
      </c>
    </row>
    <row r="158" spans="1:10" ht="62.25" customHeight="1" x14ac:dyDescent="0.25">
      <c r="A158" s="10">
        <f t="shared" si="6"/>
        <v>7</v>
      </c>
      <c r="B158" s="8" t="s">
        <v>577</v>
      </c>
      <c r="C158" s="101">
        <v>0.04</v>
      </c>
      <c r="D158" s="8" t="s">
        <v>578</v>
      </c>
      <c r="E158" s="8"/>
      <c r="F158" s="8" t="s">
        <v>11</v>
      </c>
      <c r="G158" s="8" t="s">
        <v>367</v>
      </c>
      <c r="H158" s="8" t="s">
        <v>579</v>
      </c>
      <c r="I158" s="98"/>
      <c r="J158" s="8" t="s">
        <v>388</v>
      </c>
    </row>
    <row r="159" spans="1:10" ht="62.25" customHeight="1" x14ac:dyDescent="0.25">
      <c r="A159" s="10">
        <f t="shared" si="6"/>
        <v>8</v>
      </c>
      <c r="B159" s="8" t="s">
        <v>396</v>
      </c>
      <c r="C159" s="101">
        <v>0.1</v>
      </c>
      <c r="D159" s="8" t="s">
        <v>385</v>
      </c>
      <c r="E159" s="8"/>
      <c r="F159" s="8" t="s">
        <v>11</v>
      </c>
      <c r="G159" s="8" t="s">
        <v>386</v>
      </c>
      <c r="H159" s="8" t="s">
        <v>470</v>
      </c>
      <c r="I159" s="98"/>
      <c r="J159" s="8" t="s">
        <v>388</v>
      </c>
    </row>
    <row r="160" spans="1:10" ht="62.25" customHeight="1" x14ac:dyDescent="0.25">
      <c r="A160" s="10">
        <f t="shared" si="6"/>
        <v>9</v>
      </c>
      <c r="B160" s="8" t="s">
        <v>397</v>
      </c>
      <c r="C160" s="101">
        <v>0.25</v>
      </c>
      <c r="D160" s="8" t="s">
        <v>385</v>
      </c>
      <c r="E160" s="8"/>
      <c r="F160" s="8" t="s">
        <v>11</v>
      </c>
      <c r="G160" s="8" t="s">
        <v>386</v>
      </c>
      <c r="H160" s="8" t="s">
        <v>470</v>
      </c>
      <c r="I160" s="98"/>
      <c r="J160" s="8" t="s">
        <v>388</v>
      </c>
    </row>
    <row r="161" spans="1:10" ht="62.25" customHeight="1" x14ac:dyDescent="0.25">
      <c r="A161" s="10">
        <f t="shared" si="6"/>
        <v>10</v>
      </c>
      <c r="B161" s="8" t="s">
        <v>398</v>
      </c>
      <c r="C161" s="101">
        <v>0.15</v>
      </c>
      <c r="D161" s="8" t="s">
        <v>385</v>
      </c>
      <c r="E161" s="8"/>
      <c r="F161" s="8" t="s">
        <v>11</v>
      </c>
      <c r="G161" s="8" t="s">
        <v>386</v>
      </c>
      <c r="H161" s="8" t="s">
        <v>470</v>
      </c>
      <c r="I161" s="98"/>
      <c r="J161" s="8" t="s">
        <v>388</v>
      </c>
    </row>
    <row r="162" spans="1:10" ht="62.25" customHeight="1" x14ac:dyDescent="0.25">
      <c r="A162" s="10">
        <f t="shared" si="6"/>
        <v>11</v>
      </c>
      <c r="B162" s="8" t="s">
        <v>399</v>
      </c>
      <c r="C162" s="101">
        <v>0.1</v>
      </c>
      <c r="D162" s="8" t="s">
        <v>385</v>
      </c>
      <c r="E162" s="8"/>
      <c r="F162" s="8" t="s">
        <v>11</v>
      </c>
      <c r="G162" s="8" t="s">
        <v>386</v>
      </c>
      <c r="H162" s="8" t="s">
        <v>470</v>
      </c>
      <c r="I162" s="98"/>
      <c r="J162" s="8" t="s">
        <v>388</v>
      </c>
    </row>
    <row r="163" spans="1:10" ht="62.25" customHeight="1" x14ac:dyDescent="0.25">
      <c r="A163" s="10">
        <f t="shared" si="6"/>
        <v>12</v>
      </c>
      <c r="B163" s="8" t="s">
        <v>400</v>
      </c>
      <c r="C163" s="101">
        <v>0.15</v>
      </c>
      <c r="D163" s="8" t="s">
        <v>385</v>
      </c>
      <c r="E163" s="8"/>
      <c r="F163" s="8" t="s">
        <v>11</v>
      </c>
      <c r="G163" s="8" t="s">
        <v>386</v>
      </c>
      <c r="H163" s="8" t="s">
        <v>470</v>
      </c>
      <c r="I163" s="98"/>
      <c r="J163" s="8" t="s">
        <v>388</v>
      </c>
    </row>
    <row r="164" spans="1:10" ht="62.25" customHeight="1" x14ac:dyDescent="0.25">
      <c r="A164" s="10">
        <f t="shared" si="6"/>
        <v>13</v>
      </c>
      <c r="B164" s="8" t="s">
        <v>401</v>
      </c>
      <c r="C164" s="101">
        <v>0.15</v>
      </c>
      <c r="D164" s="8" t="s">
        <v>385</v>
      </c>
      <c r="E164" s="8"/>
      <c r="F164" s="8" t="s">
        <v>11</v>
      </c>
      <c r="G164" s="8" t="s">
        <v>386</v>
      </c>
      <c r="H164" s="8" t="s">
        <v>469</v>
      </c>
      <c r="I164" s="98"/>
      <c r="J164" s="8" t="s">
        <v>388</v>
      </c>
    </row>
    <row r="165" spans="1:10" ht="62.25" customHeight="1" x14ac:dyDescent="0.25">
      <c r="A165" s="10">
        <f t="shared" si="6"/>
        <v>14</v>
      </c>
      <c r="B165" s="8" t="s">
        <v>544</v>
      </c>
      <c r="C165" s="101">
        <v>0.09</v>
      </c>
      <c r="D165" s="8" t="s">
        <v>578</v>
      </c>
      <c r="E165" s="8"/>
      <c r="F165" s="8" t="s">
        <v>11</v>
      </c>
      <c r="G165" s="8" t="s">
        <v>367</v>
      </c>
      <c r="H165" s="8" t="s">
        <v>473</v>
      </c>
      <c r="I165" s="98"/>
      <c r="J165" s="8" t="s">
        <v>388</v>
      </c>
    </row>
    <row r="166" spans="1:10" ht="62.25" customHeight="1" x14ac:dyDescent="0.25">
      <c r="A166" s="10">
        <f t="shared" si="6"/>
        <v>15</v>
      </c>
      <c r="B166" s="8" t="s">
        <v>545</v>
      </c>
      <c r="C166" s="101">
        <v>0.2</v>
      </c>
      <c r="D166" s="8" t="s">
        <v>578</v>
      </c>
      <c r="E166" s="8"/>
      <c r="F166" s="8" t="s">
        <v>11</v>
      </c>
      <c r="G166" s="8" t="s">
        <v>367</v>
      </c>
      <c r="H166" s="8" t="s">
        <v>473</v>
      </c>
      <c r="I166" s="98"/>
      <c r="J166" s="8" t="s">
        <v>388</v>
      </c>
    </row>
    <row r="167" spans="1:10" ht="62.25" customHeight="1" x14ac:dyDescent="0.25">
      <c r="A167" s="10">
        <f t="shared" si="6"/>
        <v>16</v>
      </c>
      <c r="B167" s="8" t="s">
        <v>580</v>
      </c>
      <c r="C167" s="101">
        <v>0.28000000000000003</v>
      </c>
      <c r="D167" s="8" t="s">
        <v>385</v>
      </c>
      <c r="E167" s="8"/>
      <c r="F167" s="8" t="s">
        <v>11</v>
      </c>
      <c r="G167" s="8" t="s">
        <v>386</v>
      </c>
      <c r="H167" s="8" t="s">
        <v>581</v>
      </c>
      <c r="I167" s="98"/>
      <c r="J167" s="8" t="s">
        <v>388</v>
      </c>
    </row>
    <row r="168" spans="1:10" ht="62.25" customHeight="1" x14ac:dyDescent="0.25">
      <c r="A168" s="10">
        <f t="shared" si="6"/>
        <v>17</v>
      </c>
      <c r="B168" s="8" t="s">
        <v>582</v>
      </c>
      <c r="C168" s="101">
        <v>0.14000000000000001</v>
      </c>
      <c r="D168" s="8" t="s">
        <v>385</v>
      </c>
      <c r="E168" s="8"/>
      <c r="F168" s="8" t="s">
        <v>11</v>
      </c>
      <c r="G168" s="8" t="s">
        <v>386</v>
      </c>
      <c r="H168" s="8" t="s">
        <v>581</v>
      </c>
      <c r="I168" s="98"/>
      <c r="J168" s="8" t="s">
        <v>388</v>
      </c>
    </row>
    <row r="169" spans="1:10" ht="62.25" customHeight="1" x14ac:dyDescent="0.25">
      <c r="A169" s="10">
        <f t="shared" si="6"/>
        <v>18</v>
      </c>
      <c r="B169" s="8" t="s">
        <v>583</v>
      </c>
      <c r="C169" s="101">
        <v>0.15</v>
      </c>
      <c r="D169" s="8" t="s">
        <v>385</v>
      </c>
      <c r="E169" s="8"/>
      <c r="F169" s="8" t="s">
        <v>11</v>
      </c>
      <c r="G169" s="8" t="s">
        <v>386</v>
      </c>
      <c r="H169" s="8" t="s">
        <v>581</v>
      </c>
      <c r="I169" s="98"/>
      <c r="J169" s="8" t="s">
        <v>388</v>
      </c>
    </row>
    <row r="170" spans="1:10" ht="62.25" customHeight="1" x14ac:dyDescent="0.25">
      <c r="A170" s="10">
        <f t="shared" si="6"/>
        <v>19</v>
      </c>
      <c r="B170" s="8" t="s">
        <v>402</v>
      </c>
      <c r="C170" s="101">
        <v>0.2</v>
      </c>
      <c r="D170" s="8" t="s">
        <v>385</v>
      </c>
      <c r="E170" s="8"/>
      <c r="F170" s="8" t="s">
        <v>11</v>
      </c>
      <c r="G170" s="8" t="s">
        <v>386</v>
      </c>
      <c r="H170" s="8" t="s">
        <v>469</v>
      </c>
      <c r="I170" s="98"/>
      <c r="J170" s="8" t="s">
        <v>388</v>
      </c>
    </row>
    <row r="171" spans="1:10" ht="62.25" customHeight="1" x14ac:dyDescent="0.25">
      <c r="A171" s="10">
        <f t="shared" si="6"/>
        <v>20</v>
      </c>
      <c r="B171" s="8" t="s">
        <v>403</v>
      </c>
      <c r="C171" s="101">
        <v>0.4</v>
      </c>
      <c r="D171" s="8" t="s">
        <v>385</v>
      </c>
      <c r="E171" s="8"/>
      <c r="F171" s="8" t="s">
        <v>11</v>
      </c>
      <c r="G171" s="8" t="s">
        <v>386</v>
      </c>
      <c r="H171" s="8" t="s">
        <v>469</v>
      </c>
      <c r="I171" s="98"/>
      <c r="J171" s="8" t="s">
        <v>388</v>
      </c>
    </row>
    <row r="172" spans="1:10" ht="62.25" customHeight="1" x14ac:dyDescent="0.25">
      <c r="A172" s="10">
        <f t="shared" si="6"/>
        <v>21</v>
      </c>
      <c r="B172" s="8" t="s">
        <v>404</v>
      </c>
      <c r="C172" s="101">
        <v>0.25</v>
      </c>
      <c r="D172" s="8" t="s">
        <v>385</v>
      </c>
      <c r="E172" s="8"/>
      <c r="F172" s="8" t="s">
        <v>11</v>
      </c>
      <c r="G172" s="8" t="s">
        <v>386</v>
      </c>
      <c r="H172" s="8" t="s">
        <v>469</v>
      </c>
      <c r="I172" s="98"/>
      <c r="J172" s="8" t="s">
        <v>388</v>
      </c>
    </row>
    <row r="173" spans="1:10" ht="62.25" customHeight="1" x14ac:dyDescent="0.25">
      <c r="A173" s="10">
        <f t="shared" si="6"/>
        <v>22</v>
      </c>
      <c r="B173" s="8" t="s">
        <v>405</v>
      </c>
      <c r="C173" s="101">
        <v>0.1</v>
      </c>
      <c r="D173" s="8" t="s">
        <v>385</v>
      </c>
      <c r="E173" s="8"/>
      <c r="F173" s="8" t="s">
        <v>11</v>
      </c>
      <c r="G173" s="8" t="s">
        <v>386</v>
      </c>
      <c r="H173" s="8" t="s">
        <v>470</v>
      </c>
      <c r="I173" s="98"/>
      <c r="J173" s="8" t="s">
        <v>388</v>
      </c>
    </row>
    <row r="174" spans="1:10" ht="62.25" customHeight="1" x14ac:dyDescent="0.25">
      <c r="A174" s="10">
        <f t="shared" si="6"/>
        <v>23</v>
      </c>
      <c r="B174" s="8" t="s">
        <v>463</v>
      </c>
      <c r="C174" s="101">
        <v>0.3</v>
      </c>
      <c r="D174" s="8" t="s">
        <v>385</v>
      </c>
      <c r="E174" s="8"/>
      <c r="F174" s="8" t="s">
        <v>11</v>
      </c>
      <c r="G174" s="8" t="s">
        <v>386</v>
      </c>
      <c r="H174" s="8" t="s">
        <v>470</v>
      </c>
      <c r="I174" s="98"/>
      <c r="J174" s="8" t="s">
        <v>388</v>
      </c>
    </row>
    <row r="175" spans="1:10" ht="62.25" customHeight="1" x14ac:dyDescent="0.25">
      <c r="A175" s="10">
        <f t="shared" si="6"/>
        <v>24</v>
      </c>
      <c r="B175" s="8" t="s">
        <v>406</v>
      </c>
      <c r="C175" s="101">
        <v>0.25</v>
      </c>
      <c r="D175" s="8" t="s">
        <v>385</v>
      </c>
      <c r="E175" s="8"/>
      <c r="F175" s="8" t="s">
        <v>11</v>
      </c>
      <c r="G175" s="8" t="s">
        <v>386</v>
      </c>
      <c r="H175" s="8" t="s">
        <v>470</v>
      </c>
      <c r="I175" s="98"/>
      <c r="J175" s="8" t="s">
        <v>388</v>
      </c>
    </row>
    <row r="176" spans="1:10" ht="62.25" customHeight="1" x14ac:dyDescent="0.25">
      <c r="A176" s="10">
        <f t="shared" si="6"/>
        <v>25</v>
      </c>
      <c r="B176" s="8" t="s">
        <v>407</v>
      </c>
      <c r="C176" s="101">
        <v>0.1</v>
      </c>
      <c r="D176" s="8" t="s">
        <v>385</v>
      </c>
      <c r="E176" s="8"/>
      <c r="F176" s="8" t="s">
        <v>11</v>
      </c>
      <c r="G176" s="8" t="s">
        <v>386</v>
      </c>
      <c r="H176" s="8" t="s">
        <v>470</v>
      </c>
      <c r="I176" s="98"/>
      <c r="J176" s="8" t="s">
        <v>388</v>
      </c>
    </row>
    <row r="177" spans="1:10" ht="62.25" customHeight="1" x14ac:dyDescent="0.25">
      <c r="A177" s="10">
        <f t="shared" si="6"/>
        <v>26</v>
      </c>
      <c r="B177" s="8" t="s">
        <v>408</v>
      </c>
      <c r="C177" s="101">
        <v>0.08</v>
      </c>
      <c r="D177" s="8" t="s">
        <v>385</v>
      </c>
      <c r="E177" s="8"/>
      <c r="F177" s="8" t="s">
        <v>11</v>
      </c>
      <c r="G177" s="8" t="s">
        <v>386</v>
      </c>
      <c r="H177" s="8" t="s">
        <v>470</v>
      </c>
      <c r="I177" s="98"/>
      <c r="J177" s="8" t="s">
        <v>388</v>
      </c>
    </row>
    <row r="178" spans="1:10" ht="62.25" customHeight="1" x14ac:dyDescent="0.25">
      <c r="A178" s="10">
        <f t="shared" si="6"/>
        <v>27</v>
      </c>
      <c r="B178" s="8" t="s">
        <v>409</v>
      </c>
      <c r="C178" s="101">
        <v>0.45</v>
      </c>
      <c r="D178" s="8" t="s">
        <v>385</v>
      </c>
      <c r="E178" s="8"/>
      <c r="F178" s="8" t="s">
        <v>11</v>
      </c>
      <c r="G178" s="8" t="s">
        <v>386</v>
      </c>
      <c r="H178" s="8" t="s">
        <v>470</v>
      </c>
      <c r="I178" s="98"/>
      <c r="J178" s="8" t="s">
        <v>388</v>
      </c>
    </row>
    <row r="179" spans="1:10" ht="62.25" customHeight="1" x14ac:dyDescent="0.25">
      <c r="A179" s="10">
        <f t="shared" si="6"/>
        <v>28</v>
      </c>
      <c r="B179" s="8" t="s">
        <v>410</v>
      </c>
      <c r="C179" s="101">
        <v>0.15</v>
      </c>
      <c r="D179" s="8" t="s">
        <v>385</v>
      </c>
      <c r="E179" s="8"/>
      <c r="F179" s="8" t="s">
        <v>11</v>
      </c>
      <c r="G179" s="8" t="s">
        <v>386</v>
      </c>
      <c r="H179" s="137" t="s">
        <v>471</v>
      </c>
      <c r="I179" s="98"/>
      <c r="J179" s="8" t="s">
        <v>388</v>
      </c>
    </row>
    <row r="180" spans="1:10" ht="62.25" customHeight="1" x14ac:dyDescent="0.25">
      <c r="A180" s="10">
        <f t="shared" si="6"/>
        <v>29</v>
      </c>
      <c r="B180" s="8" t="s">
        <v>411</v>
      </c>
      <c r="C180" s="101">
        <v>0.15</v>
      </c>
      <c r="D180" s="8" t="s">
        <v>385</v>
      </c>
      <c r="E180" s="8"/>
      <c r="F180" s="8" t="s">
        <v>11</v>
      </c>
      <c r="G180" s="8" t="s">
        <v>386</v>
      </c>
      <c r="H180" s="137" t="s">
        <v>470</v>
      </c>
      <c r="I180" s="98"/>
      <c r="J180" s="8" t="s">
        <v>388</v>
      </c>
    </row>
    <row r="181" spans="1:10" ht="62.25" customHeight="1" x14ac:dyDescent="0.25">
      <c r="A181" s="10">
        <f t="shared" si="6"/>
        <v>30</v>
      </c>
      <c r="B181" s="8" t="s">
        <v>412</v>
      </c>
      <c r="C181" s="101">
        <v>0.5</v>
      </c>
      <c r="D181" s="8" t="s">
        <v>385</v>
      </c>
      <c r="E181" s="8"/>
      <c r="F181" s="8" t="s">
        <v>11</v>
      </c>
      <c r="G181" s="8" t="s">
        <v>386</v>
      </c>
      <c r="H181" s="137" t="s">
        <v>471</v>
      </c>
      <c r="I181" s="98"/>
      <c r="J181" s="8" t="s">
        <v>388</v>
      </c>
    </row>
    <row r="182" spans="1:10" ht="62.25" customHeight="1" x14ac:dyDescent="0.25">
      <c r="A182" s="10">
        <f t="shared" si="6"/>
        <v>31</v>
      </c>
      <c r="B182" s="8" t="s">
        <v>543</v>
      </c>
      <c r="C182" s="101">
        <v>0.1</v>
      </c>
      <c r="D182" s="8" t="s">
        <v>578</v>
      </c>
      <c r="E182" s="8"/>
      <c r="F182" s="8" t="s">
        <v>11</v>
      </c>
      <c r="G182" s="8" t="s">
        <v>367</v>
      </c>
      <c r="H182" s="8" t="s">
        <v>584</v>
      </c>
      <c r="I182" s="98"/>
      <c r="J182" s="8" t="s">
        <v>388</v>
      </c>
    </row>
    <row r="183" spans="1:10" ht="62.25" customHeight="1" x14ac:dyDescent="0.25">
      <c r="A183" s="10">
        <f t="shared" si="6"/>
        <v>32</v>
      </c>
      <c r="B183" s="137" t="s">
        <v>464</v>
      </c>
      <c r="C183" s="138">
        <v>1.47</v>
      </c>
      <c r="D183" s="8" t="s">
        <v>380</v>
      </c>
      <c r="E183" s="8"/>
      <c r="F183" s="8" t="s">
        <v>11</v>
      </c>
      <c r="G183" s="8" t="s">
        <v>386</v>
      </c>
      <c r="H183" s="8" t="s">
        <v>472</v>
      </c>
      <c r="I183" s="98"/>
      <c r="J183" s="8" t="s">
        <v>388</v>
      </c>
    </row>
    <row r="184" spans="1:10" ht="62.25" customHeight="1" x14ac:dyDescent="0.25">
      <c r="A184" s="10">
        <f t="shared" si="6"/>
        <v>33</v>
      </c>
      <c r="B184" s="137" t="s">
        <v>465</v>
      </c>
      <c r="C184" s="138">
        <v>1</v>
      </c>
      <c r="D184" s="8" t="s">
        <v>380</v>
      </c>
      <c r="E184" s="8"/>
      <c r="F184" s="8" t="s">
        <v>11</v>
      </c>
      <c r="G184" s="8" t="s">
        <v>386</v>
      </c>
      <c r="H184" s="8" t="s">
        <v>472</v>
      </c>
      <c r="I184" s="98"/>
      <c r="J184" s="8" t="s">
        <v>388</v>
      </c>
    </row>
    <row r="185" spans="1:10" ht="62.25" customHeight="1" x14ac:dyDescent="0.25">
      <c r="A185" s="10">
        <f t="shared" si="6"/>
        <v>34</v>
      </c>
      <c r="B185" s="137" t="s">
        <v>466</v>
      </c>
      <c r="C185" s="138">
        <v>0.2</v>
      </c>
      <c r="D185" s="8" t="s">
        <v>385</v>
      </c>
      <c r="E185" s="8"/>
      <c r="F185" s="8" t="s">
        <v>11</v>
      </c>
      <c r="G185" s="8" t="s">
        <v>386</v>
      </c>
      <c r="H185" s="137" t="s">
        <v>472</v>
      </c>
      <c r="I185" s="98"/>
      <c r="J185" s="8" t="s">
        <v>388</v>
      </c>
    </row>
    <row r="186" spans="1:10" ht="62.25" customHeight="1" x14ac:dyDescent="0.25">
      <c r="A186" s="10">
        <f t="shared" si="6"/>
        <v>35</v>
      </c>
      <c r="B186" s="137" t="s">
        <v>467</v>
      </c>
      <c r="C186" s="138">
        <v>0.5</v>
      </c>
      <c r="D186" s="8" t="s">
        <v>385</v>
      </c>
      <c r="E186" s="8"/>
      <c r="F186" s="8" t="s">
        <v>11</v>
      </c>
      <c r="G186" s="8" t="s">
        <v>386</v>
      </c>
      <c r="H186" s="137" t="s">
        <v>472</v>
      </c>
      <c r="I186" s="98"/>
      <c r="J186" s="8" t="s">
        <v>388</v>
      </c>
    </row>
    <row r="187" spans="1:10" ht="62.25" customHeight="1" x14ac:dyDescent="0.25">
      <c r="A187" s="10">
        <f t="shared" si="6"/>
        <v>36</v>
      </c>
      <c r="B187" s="137" t="s">
        <v>486</v>
      </c>
      <c r="C187" s="138">
        <v>1.75</v>
      </c>
      <c r="D187" s="8" t="s">
        <v>385</v>
      </c>
      <c r="E187" s="8"/>
      <c r="F187" s="8" t="s">
        <v>11</v>
      </c>
      <c r="G187" s="8" t="s">
        <v>386</v>
      </c>
      <c r="H187" s="8" t="s">
        <v>579</v>
      </c>
      <c r="I187" s="98"/>
      <c r="J187" s="8" t="s">
        <v>388</v>
      </c>
    </row>
    <row r="188" spans="1:10" ht="62.25" customHeight="1" x14ac:dyDescent="0.25">
      <c r="A188" s="10">
        <f t="shared" si="6"/>
        <v>37</v>
      </c>
      <c r="B188" s="137" t="s">
        <v>468</v>
      </c>
      <c r="C188" s="138">
        <v>0.6</v>
      </c>
      <c r="D188" s="8" t="s">
        <v>385</v>
      </c>
      <c r="E188" s="8"/>
      <c r="F188" s="8" t="s">
        <v>11</v>
      </c>
      <c r="G188" s="8" t="s">
        <v>386</v>
      </c>
      <c r="H188" s="137" t="s">
        <v>473</v>
      </c>
      <c r="I188" s="98"/>
      <c r="J188" s="8" t="s">
        <v>388</v>
      </c>
    </row>
    <row r="189" spans="1:10" ht="55.5" customHeight="1" x14ac:dyDescent="0.25">
      <c r="A189" s="10">
        <f t="shared" si="6"/>
        <v>38</v>
      </c>
      <c r="B189" s="10" t="s">
        <v>585</v>
      </c>
      <c r="C189" s="10">
        <v>1</v>
      </c>
      <c r="D189" s="8" t="s">
        <v>586</v>
      </c>
      <c r="E189" s="8"/>
      <c r="F189" s="8" t="s">
        <v>11</v>
      </c>
      <c r="G189" s="8" t="s">
        <v>386</v>
      </c>
      <c r="H189" s="8" t="s">
        <v>579</v>
      </c>
      <c r="I189" s="59"/>
      <c r="J189" s="8" t="s">
        <v>388</v>
      </c>
    </row>
    <row r="190" spans="1:10" ht="62.25" customHeight="1" x14ac:dyDescent="0.25">
      <c r="A190" s="139">
        <v>38</v>
      </c>
      <c r="B190" s="129"/>
      <c r="C190" s="130">
        <f>SUM(C152:C189)</f>
        <v>12.35</v>
      </c>
      <c r="D190" s="112"/>
      <c r="E190" s="150"/>
      <c r="F190" s="112"/>
      <c r="G190" s="151"/>
      <c r="H190" s="112"/>
      <c r="I190" s="151"/>
      <c r="J190" s="112"/>
    </row>
  </sheetData>
  <mergeCells count="14">
    <mergeCell ref="A16:J16"/>
    <mergeCell ref="A151:J151"/>
    <mergeCell ref="A11:J11"/>
    <mergeCell ref="A2:J2"/>
    <mergeCell ref="A5:J5"/>
    <mergeCell ref="A43:J43"/>
    <mergeCell ref="A105:J105"/>
    <mergeCell ref="A37:J37"/>
    <mergeCell ref="A58:J58"/>
    <mergeCell ref="A63:J63"/>
    <mergeCell ref="A69:J69"/>
    <mergeCell ref="A125:J125"/>
    <mergeCell ref="A143:J143"/>
    <mergeCell ref="A147:J1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1"/>
  <sheetViews>
    <sheetView zoomScale="70" zoomScaleNormal="70" workbookViewId="0">
      <selection activeCell="A3" sqref="A3"/>
    </sheetView>
  </sheetViews>
  <sheetFormatPr defaultRowHeight="15" x14ac:dyDescent="0.25"/>
  <cols>
    <col min="1" max="1" width="9.7109375" customWidth="1"/>
    <col min="2" max="2" width="34" customWidth="1"/>
    <col min="3" max="3" width="13.42578125" customWidth="1"/>
    <col min="4" max="4" width="55.7109375" customWidth="1"/>
    <col min="5" max="5" width="19.28515625" customWidth="1"/>
    <col min="6" max="6" width="25.5703125" customWidth="1"/>
    <col min="7" max="7" width="12.42578125" customWidth="1"/>
    <col min="8" max="8" width="21.42578125" customWidth="1"/>
    <col min="9" max="9" width="19.28515625" customWidth="1"/>
    <col min="10" max="10" width="16.85546875" customWidth="1"/>
  </cols>
  <sheetData>
    <row r="2" spans="1:10" ht="50.25" customHeight="1" x14ac:dyDescent="0.25">
      <c r="A2" s="166" t="s">
        <v>590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ht="65.25" customHeight="1" x14ac:dyDescent="0.25">
      <c r="A3" s="7" t="s">
        <v>0</v>
      </c>
      <c r="B3" s="8" t="s">
        <v>4</v>
      </c>
      <c r="C3" s="8" t="s">
        <v>3</v>
      </c>
      <c r="D3" s="8" t="s">
        <v>7</v>
      </c>
      <c r="E3" s="8" t="s">
        <v>12</v>
      </c>
      <c r="F3" s="8" t="s">
        <v>5</v>
      </c>
      <c r="G3" s="8" t="s">
        <v>6</v>
      </c>
      <c r="H3" s="8" t="s">
        <v>1</v>
      </c>
      <c r="I3" s="8" t="s">
        <v>2</v>
      </c>
      <c r="J3" s="8" t="s">
        <v>10</v>
      </c>
    </row>
    <row r="4" spans="1:10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</row>
    <row r="5" spans="1:10" ht="25.5" x14ac:dyDescent="0.25">
      <c r="A5" s="167" t="s">
        <v>84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10" ht="39" customHeight="1" x14ac:dyDescent="0.25">
      <c r="A6" s="10"/>
      <c r="B6" s="8"/>
      <c r="C6" s="8"/>
      <c r="D6" s="8"/>
      <c r="E6" s="8"/>
      <c r="F6" s="8"/>
      <c r="G6" s="8"/>
      <c r="H6" s="8"/>
      <c r="I6" s="98"/>
      <c r="J6" s="8"/>
    </row>
    <row r="7" spans="1:10" x14ac:dyDescent="0.25">
      <c r="A7" s="92"/>
      <c r="B7" s="92"/>
      <c r="C7" s="65"/>
      <c r="D7" s="8"/>
      <c r="E7" s="8"/>
      <c r="F7" s="8"/>
      <c r="G7" s="8"/>
      <c r="H7" s="8"/>
      <c r="I7" s="98"/>
      <c r="J7" s="8"/>
    </row>
    <row r="8" spans="1:10" x14ac:dyDescent="0.25">
      <c r="A8" s="209"/>
      <c r="B8" s="188"/>
      <c r="C8" s="188"/>
      <c r="D8" s="188"/>
      <c r="E8" s="188"/>
      <c r="F8" s="188"/>
      <c r="G8" s="188"/>
      <c r="H8" s="188"/>
      <c r="I8" s="188"/>
      <c r="J8" s="189"/>
    </row>
    <row r="9" spans="1:10" x14ac:dyDescent="0.25">
      <c r="A9" s="1"/>
      <c r="B9" s="92"/>
      <c r="C9" s="65"/>
      <c r="D9" s="8"/>
      <c r="E9" s="8"/>
      <c r="F9" s="8"/>
      <c r="G9" s="8"/>
      <c r="H9" s="8"/>
      <c r="I9" s="98"/>
      <c r="J9" s="8"/>
    </row>
    <row r="10" spans="1:10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5">
      <c r="A11" s="92"/>
      <c r="B11" s="65"/>
      <c r="C11" s="65"/>
      <c r="D11" s="8"/>
      <c r="E11" s="96"/>
      <c r="F11" s="8"/>
      <c r="G11" s="9"/>
      <c r="H11" s="8"/>
      <c r="I11" s="9"/>
      <c r="J11" s="8"/>
    </row>
  </sheetData>
  <mergeCells count="3">
    <mergeCell ref="A2:J2"/>
    <mergeCell ref="A5:J5"/>
    <mergeCell ref="A8:J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zoomScale="80" zoomScaleNormal="80" workbookViewId="0">
      <selection activeCell="A2" sqref="A2"/>
    </sheetView>
  </sheetViews>
  <sheetFormatPr defaultRowHeight="15" x14ac:dyDescent="0.25"/>
  <cols>
    <col min="1" max="1" width="6.85546875" customWidth="1"/>
    <col min="2" max="2" width="16.140625" customWidth="1"/>
    <col min="3" max="3" width="13.28515625" customWidth="1"/>
    <col min="4" max="4" width="55.85546875" customWidth="1"/>
    <col min="5" max="5" width="19.5703125" customWidth="1"/>
    <col min="6" max="6" width="30.85546875" customWidth="1"/>
    <col min="7" max="7" width="15.28515625" customWidth="1"/>
    <col min="8" max="8" width="21.5703125" customWidth="1"/>
    <col min="9" max="9" width="15.85546875" customWidth="1"/>
    <col min="10" max="10" width="23.85546875" customWidth="1"/>
  </cols>
  <sheetData>
    <row r="1" spans="1:10" s="99" customFormat="1" ht="81" customHeight="1" x14ac:dyDescent="0.35">
      <c r="A1" s="210" t="s">
        <v>591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99" customHeight="1" x14ac:dyDescent="0.25">
      <c r="A2" s="7" t="s">
        <v>0</v>
      </c>
      <c r="B2" s="8" t="s">
        <v>4</v>
      </c>
      <c r="C2" s="8" t="s">
        <v>3</v>
      </c>
      <c r="D2" s="8" t="s">
        <v>7</v>
      </c>
      <c r="E2" s="8" t="s">
        <v>12</v>
      </c>
      <c r="F2" s="8" t="s">
        <v>5</v>
      </c>
      <c r="G2" s="8" t="s">
        <v>6</v>
      </c>
      <c r="H2" s="8" t="s">
        <v>1</v>
      </c>
      <c r="I2" s="8" t="s">
        <v>2</v>
      </c>
      <c r="J2" s="8" t="s">
        <v>10</v>
      </c>
    </row>
    <row r="3" spans="1:10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</row>
    <row r="4" spans="1:10" ht="25.5" x14ac:dyDescent="0.25">
      <c r="A4" s="168" t="s">
        <v>84</v>
      </c>
      <c r="B4" s="167"/>
      <c r="C4" s="167"/>
      <c r="D4" s="167"/>
      <c r="E4" s="167"/>
      <c r="F4" s="167"/>
      <c r="G4" s="167"/>
      <c r="H4" s="167"/>
      <c r="I4" s="168"/>
      <c r="J4" s="168"/>
    </row>
    <row r="5" spans="1:10" ht="55.5" customHeight="1" x14ac:dyDescent="0.25">
      <c r="A5" s="10">
        <v>1</v>
      </c>
      <c r="B5" s="107" t="s">
        <v>338</v>
      </c>
      <c r="C5" s="8">
        <v>0.11</v>
      </c>
      <c r="D5" s="8" t="s">
        <v>28</v>
      </c>
      <c r="E5" s="8"/>
      <c r="F5" s="8" t="s">
        <v>11</v>
      </c>
      <c r="G5" s="8" t="s">
        <v>29</v>
      </c>
      <c r="H5" s="8" t="s">
        <v>27</v>
      </c>
      <c r="I5" s="10"/>
      <c r="J5" s="8" t="s">
        <v>499</v>
      </c>
    </row>
    <row r="6" spans="1:10" ht="55.5" customHeight="1" x14ac:dyDescent="0.25">
      <c r="A6" s="10">
        <v>2</v>
      </c>
      <c r="B6" s="107" t="s">
        <v>339</v>
      </c>
      <c r="C6" s="8">
        <v>0.11</v>
      </c>
      <c r="D6" s="8" t="s">
        <v>28</v>
      </c>
      <c r="E6" s="8"/>
      <c r="F6" s="8" t="s">
        <v>11</v>
      </c>
      <c r="G6" s="8" t="s">
        <v>29</v>
      </c>
      <c r="H6" s="8" t="s">
        <v>27</v>
      </c>
      <c r="I6" s="10"/>
      <c r="J6" s="8" t="s">
        <v>499</v>
      </c>
    </row>
    <row r="7" spans="1:10" ht="55.5" customHeight="1" x14ac:dyDescent="0.25">
      <c r="A7" s="10">
        <v>3</v>
      </c>
      <c r="B7" s="107" t="s">
        <v>340</v>
      </c>
      <c r="C7" s="8">
        <v>0.11</v>
      </c>
      <c r="D7" s="8" t="s">
        <v>28</v>
      </c>
      <c r="E7" s="8"/>
      <c r="F7" s="8" t="s">
        <v>11</v>
      </c>
      <c r="G7" s="8" t="s">
        <v>29</v>
      </c>
      <c r="H7" s="8" t="s">
        <v>27</v>
      </c>
      <c r="I7" s="10"/>
      <c r="J7" s="8" t="s">
        <v>499</v>
      </c>
    </row>
    <row r="8" spans="1:10" ht="55.5" customHeight="1" x14ac:dyDescent="0.25">
      <c r="A8" s="10">
        <v>4</v>
      </c>
      <c r="B8" s="107" t="s">
        <v>341</v>
      </c>
      <c r="C8" s="8">
        <v>0.11</v>
      </c>
      <c r="D8" s="8" t="s">
        <v>28</v>
      </c>
      <c r="E8" s="8"/>
      <c r="F8" s="8" t="s">
        <v>11</v>
      </c>
      <c r="G8" s="8" t="s">
        <v>29</v>
      </c>
      <c r="H8" s="8" t="s">
        <v>27</v>
      </c>
      <c r="I8" s="10"/>
      <c r="J8" s="8" t="s">
        <v>499</v>
      </c>
    </row>
    <row r="9" spans="1:10" ht="55.5" customHeight="1" x14ac:dyDescent="0.25">
      <c r="A9" s="10">
        <v>5</v>
      </c>
      <c r="B9" s="107" t="s">
        <v>342</v>
      </c>
      <c r="C9" s="8">
        <v>0.11</v>
      </c>
      <c r="D9" s="8" t="s">
        <v>28</v>
      </c>
      <c r="E9" s="8"/>
      <c r="F9" s="8" t="s">
        <v>11</v>
      </c>
      <c r="G9" s="8" t="s">
        <v>29</v>
      </c>
      <c r="H9" s="8" t="s">
        <v>27</v>
      </c>
      <c r="I9" s="10"/>
      <c r="J9" s="8" t="s">
        <v>499</v>
      </c>
    </row>
    <row r="10" spans="1:10" ht="55.5" customHeight="1" x14ac:dyDescent="0.25">
      <c r="A10" s="10">
        <v>6</v>
      </c>
      <c r="B10" s="107" t="s">
        <v>343</v>
      </c>
      <c r="C10" s="8">
        <v>0.11</v>
      </c>
      <c r="D10" s="8" t="s">
        <v>28</v>
      </c>
      <c r="E10" s="8"/>
      <c r="F10" s="8" t="s">
        <v>11</v>
      </c>
      <c r="G10" s="8" t="s">
        <v>29</v>
      </c>
      <c r="H10" s="8" t="s">
        <v>27</v>
      </c>
      <c r="I10" s="98"/>
      <c r="J10" s="8" t="s">
        <v>499</v>
      </c>
    </row>
    <row r="11" spans="1:10" ht="16.5" x14ac:dyDescent="0.25">
      <c r="A11" s="53"/>
      <c r="B11" s="53"/>
      <c r="C11" s="63">
        <f>SUM(C5:C10)</f>
        <v>0.66</v>
      </c>
      <c r="D11" s="43"/>
      <c r="E11" s="43"/>
      <c r="F11" s="43"/>
      <c r="G11" s="43"/>
      <c r="H11" s="43"/>
      <c r="I11" s="62"/>
      <c r="J11" s="43"/>
    </row>
    <row r="12" spans="1:10" ht="16.5" x14ac:dyDescent="0.25">
      <c r="A12" s="211"/>
      <c r="B12" s="211"/>
      <c r="C12" s="211"/>
      <c r="D12" s="211"/>
      <c r="E12" s="211"/>
      <c r="F12" s="211"/>
      <c r="G12" s="211"/>
      <c r="H12" s="211"/>
      <c r="I12" s="211"/>
      <c r="J12" s="211"/>
    </row>
    <row r="13" spans="1:10" ht="17.25" x14ac:dyDescent="0.3">
      <c r="A13" s="66"/>
      <c r="B13" s="53"/>
      <c r="C13" s="63"/>
      <c r="D13" s="43"/>
      <c r="E13" s="43"/>
      <c r="F13" s="43"/>
      <c r="G13" s="43"/>
      <c r="H13" s="43"/>
      <c r="I13" s="62"/>
      <c r="J13" s="43"/>
    </row>
    <row r="14" spans="1:10" ht="16.5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6.5" x14ac:dyDescent="0.25">
      <c r="A15" s="53" t="s">
        <v>107</v>
      </c>
      <c r="B15" s="63">
        <v>6</v>
      </c>
      <c r="C15" s="63">
        <v>0.66</v>
      </c>
      <c r="D15" s="43"/>
      <c r="E15" s="90"/>
      <c r="F15" s="43"/>
      <c r="G15" s="89"/>
      <c r="H15" s="43"/>
      <c r="I15" s="89"/>
      <c r="J15" s="43"/>
    </row>
  </sheetData>
  <mergeCells count="3">
    <mergeCell ref="A1:J1"/>
    <mergeCell ref="A4:J4"/>
    <mergeCell ref="A12:J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zoomScale="60" zoomScaleNormal="60" workbookViewId="0">
      <selection activeCell="A3" sqref="A3"/>
    </sheetView>
  </sheetViews>
  <sheetFormatPr defaultRowHeight="15" x14ac:dyDescent="0.25"/>
  <cols>
    <col min="1" max="1" width="29.28515625" customWidth="1"/>
    <col min="2" max="2" width="12.140625" customWidth="1"/>
    <col min="3" max="3" width="45" customWidth="1"/>
    <col min="4" max="4" width="31.42578125" customWidth="1"/>
    <col min="5" max="5" width="90.85546875" customWidth="1"/>
    <col min="6" max="6" width="23.7109375" customWidth="1"/>
    <col min="7" max="7" width="19" customWidth="1"/>
    <col min="8" max="8" width="16.42578125" customWidth="1"/>
    <col min="9" max="9" width="23.42578125" customWidth="1"/>
  </cols>
  <sheetData>
    <row r="1" spans="1:9" ht="19.5" x14ac:dyDescent="0.25">
      <c r="A1" s="212"/>
      <c r="B1" s="213"/>
      <c r="C1" s="213"/>
      <c r="D1" s="213"/>
      <c r="E1" s="213"/>
      <c r="F1" s="213"/>
      <c r="G1" s="213"/>
      <c r="H1" s="213"/>
      <c r="I1" s="213"/>
    </row>
    <row r="2" spans="1:9" ht="39" customHeight="1" x14ac:dyDescent="0.35">
      <c r="A2" s="214" t="s">
        <v>592</v>
      </c>
      <c r="B2" s="215"/>
      <c r="C2" s="215"/>
      <c r="D2" s="215"/>
      <c r="E2" s="215"/>
      <c r="F2" s="215"/>
      <c r="G2" s="215"/>
      <c r="H2" s="215"/>
      <c r="I2" s="215"/>
    </row>
    <row r="3" spans="1:9" ht="19.5" x14ac:dyDescent="0.25">
      <c r="A3" s="16"/>
    </row>
    <row r="4" spans="1:9" ht="200.25" customHeight="1" x14ac:dyDescent="0.25">
      <c r="A4" s="80" t="s">
        <v>4</v>
      </c>
      <c r="B4" s="80" t="s">
        <v>13</v>
      </c>
      <c r="C4" s="80" t="s">
        <v>14</v>
      </c>
      <c r="D4" s="80" t="s">
        <v>15</v>
      </c>
      <c r="E4" s="80" t="s">
        <v>16</v>
      </c>
      <c r="F4" s="80" t="s">
        <v>17</v>
      </c>
      <c r="G4" s="80" t="s">
        <v>18</v>
      </c>
      <c r="H4" s="80" t="s">
        <v>19</v>
      </c>
      <c r="I4" s="80" t="s">
        <v>20</v>
      </c>
    </row>
    <row r="5" spans="1:9" x14ac:dyDescent="0.25">
      <c r="A5" s="216" t="s">
        <v>348</v>
      </c>
      <c r="B5" s="217">
        <v>6</v>
      </c>
      <c r="C5" s="216" t="s">
        <v>349</v>
      </c>
      <c r="D5" s="216" t="s">
        <v>21</v>
      </c>
      <c r="E5" s="216" t="s">
        <v>350</v>
      </c>
      <c r="F5" s="216"/>
      <c r="G5" s="216"/>
      <c r="H5" s="216"/>
      <c r="I5" s="216"/>
    </row>
    <row r="6" spans="1:9" ht="228.75" customHeight="1" x14ac:dyDescent="0.25">
      <c r="A6" s="216"/>
      <c r="B6" s="217"/>
      <c r="C6" s="218"/>
      <c r="D6" s="218"/>
      <c r="E6" s="216"/>
      <c r="F6" s="216"/>
      <c r="G6" s="216"/>
      <c r="H6" s="216"/>
      <c r="I6" s="216"/>
    </row>
    <row r="7" spans="1:9" ht="18.75" x14ac:dyDescent="0.25">
      <c r="A7" s="17"/>
    </row>
    <row r="9" spans="1:9" ht="19.5" x14ac:dyDescent="0.25">
      <c r="A9" s="220" t="s">
        <v>22</v>
      </c>
      <c r="B9" s="213"/>
      <c r="C9" s="213"/>
      <c r="D9" s="213"/>
      <c r="E9" s="213"/>
      <c r="F9" s="213"/>
      <c r="G9" s="213"/>
      <c r="H9" s="213"/>
      <c r="I9" s="213"/>
    </row>
    <row r="10" spans="1:9" ht="19.5" x14ac:dyDescent="0.25">
      <c r="A10" s="212" t="s">
        <v>23</v>
      </c>
      <c r="B10" s="213"/>
      <c r="C10" s="213"/>
      <c r="D10" s="213"/>
      <c r="E10" s="213"/>
      <c r="F10" s="213"/>
      <c r="G10" s="213"/>
      <c r="H10" s="213"/>
      <c r="I10" s="213"/>
    </row>
    <row r="11" spans="1:9" ht="19.5" x14ac:dyDescent="0.25">
      <c r="A11" s="18"/>
    </row>
    <row r="12" spans="1:9" s="20" customFormat="1" ht="30" customHeight="1" x14ac:dyDescent="0.3">
      <c r="A12" s="221" t="s">
        <v>351</v>
      </c>
      <c r="B12" s="222"/>
      <c r="C12" s="222"/>
      <c r="D12" s="222"/>
      <c r="E12" s="222"/>
      <c r="F12" s="222"/>
      <c r="G12" s="222"/>
      <c r="H12" s="222"/>
      <c r="I12" s="222"/>
    </row>
    <row r="13" spans="1:9" s="20" customFormat="1" ht="30" customHeight="1" x14ac:dyDescent="0.3">
      <c r="A13" s="221" t="s">
        <v>352</v>
      </c>
      <c r="B13" s="222"/>
      <c r="C13" s="222"/>
      <c r="D13" s="222"/>
      <c r="E13" s="222"/>
      <c r="F13" s="222"/>
      <c r="G13" s="222"/>
      <c r="H13" s="222"/>
      <c r="I13" s="222"/>
    </row>
    <row r="14" spans="1:9" s="20" customFormat="1" ht="30" customHeight="1" x14ac:dyDescent="0.3">
      <c r="A14" s="221" t="s">
        <v>353</v>
      </c>
      <c r="B14" s="222"/>
      <c r="C14" s="222"/>
      <c r="D14" s="222"/>
      <c r="E14" s="222"/>
      <c r="F14" s="222"/>
      <c r="G14" s="222"/>
      <c r="H14" s="222"/>
      <c r="I14" s="222"/>
    </row>
    <row r="15" spans="1:9" s="20" customFormat="1" ht="30" customHeight="1" x14ac:dyDescent="0.3">
      <c r="A15" s="221" t="s">
        <v>354</v>
      </c>
      <c r="B15" s="222"/>
      <c r="C15" s="222"/>
      <c r="D15" s="222"/>
      <c r="E15" s="222"/>
      <c r="F15" s="222"/>
      <c r="G15" s="222"/>
      <c r="H15" s="222"/>
      <c r="I15" s="222"/>
    </row>
    <row r="16" spans="1:9" s="20" customFormat="1" ht="30" customHeight="1" x14ac:dyDescent="0.3">
      <c r="A16" s="221" t="s">
        <v>356</v>
      </c>
      <c r="B16" s="222"/>
      <c r="C16" s="222"/>
      <c r="D16" s="222"/>
      <c r="E16" s="222"/>
      <c r="F16" s="222"/>
      <c r="G16" s="222"/>
      <c r="H16" s="222"/>
      <c r="I16" s="222"/>
    </row>
    <row r="17" spans="1:9" s="20" customFormat="1" ht="30" customHeight="1" x14ac:dyDescent="0.3">
      <c r="A17" s="221" t="s">
        <v>357</v>
      </c>
      <c r="B17" s="222"/>
      <c r="C17" s="222"/>
      <c r="D17" s="222"/>
      <c r="E17" s="222"/>
      <c r="F17" s="222"/>
      <c r="G17" s="222"/>
      <c r="H17" s="222"/>
      <c r="I17" s="222"/>
    </row>
    <row r="18" spans="1:9" s="20" customFormat="1" ht="30" customHeight="1" x14ac:dyDescent="0.3">
      <c r="A18" s="221" t="s">
        <v>358</v>
      </c>
      <c r="B18" s="222"/>
      <c r="C18" s="222"/>
      <c r="D18" s="222"/>
      <c r="E18" s="222"/>
      <c r="F18" s="222"/>
      <c r="G18" s="222"/>
      <c r="H18" s="222"/>
      <c r="I18" s="222"/>
    </row>
    <row r="19" spans="1:9" s="20" customFormat="1" ht="30" customHeight="1" x14ac:dyDescent="0.3">
      <c r="A19" s="219" t="s">
        <v>359</v>
      </c>
      <c r="B19" s="213"/>
      <c r="C19" s="213"/>
      <c r="D19" s="213"/>
      <c r="E19" s="213"/>
      <c r="F19" s="213"/>
      <c r="G19" s="213"/>
      <c r="H19" s="213"/>
      <c r="I19" s="213"/>
    </row>
    <row r="20" spans="1:9" s="20" customFormat="1" ht="30" customHeight="1" x14ac:dyDescent="0.3">
      <c r="A20" s="221" t="s">
        <v>360</v>
      </c>
      <c r="B20" s="222"/>
      <c r="C20" s="222"/>
      <c r="D20" s="222"/>
      <c r="E20" s="222"/>
      <c r="F20" s="222"/>
      <c r="G20" s="222"/>
      <c r="H20" s="222"/>
      <c r="I20" s="222"/>
    </row>
    <row r="21" spans="1:9" s="20" customFormat="1" ht="30" customHeight="1" x14ac:dyDescent="0.3">
      <c r="A21" s="221" t="s">
        <v>361</v>
      </c>
      <c r="B21" s="222"/>
      <c r="C21" s="222"/>
      <c r="D21" s="222"/>
      <c r="E21" s="222"/>
      <c r="F21" s="222"/>
      <c r="G21" s="222"/>
      <c r="H21" s="222"/>
      <c r="I21" s="222"/>
    </row>
    <row r="22" spans="1:9" s="20" customFormat="1" ht="30" customHeight="1" x14ac:dyDescent="0.3">
      <c r="A22" s="221" t="s">
        <v>362</v>
      </c>
      <c r="B22" s="222"/>
      <c r="C22" s="222"/>
      <c r="D22" s="222"/>
      <c r="E22" s="222"/>
      <c r="F22" s="222"/>
      <c r="G22" s="222"/>
      <c r="H22" s="222"/>
      <c r="I22" s="222"/>
    </row>
    <row r="23" spans="1:9" s="20" customFormat="1" ht="30" customHeight="1" x14ac:dyDescent="0.3">
      <c r="A23" s="221" t="s">
        <v>363</v>
      </c>
      <c r="B23" s="222"/>
      <c r="C23" s="222"/>
      <c r="D23" s="222"/>
      <c r="E23" s="222"/>
      <c r="F23" s="222"/>
      <c r="G23" s="222"/>
      <c r="H23" s="222"/>
      <c r="I23" s="222"/>
    </row>
    <row r="24" spans="1:9" s="20" customFormat="1" ht="30" customHeight="1" x14ac:dyDescent="0.3">
      <c r="A24" s="221" t="s">
        <v>355</v>
      </c>
      <c r="B24" s="222"/>
      <c r="C24" s="222"/>
      <c r="D24" s="222"/>
      <c r="E24" s="222"/>
      <c r="F24" s="222"/>
      <c r="G24" s="222"/>
      <c r="H24" s="222"/>
      <c r="I24" s="222"/>
    </row>
    <row r="25" spans="1:9" s="20" customFormat="1" ht="38.25" customHeight="1" x14ac:dyDescent="0.3">
      <c r="A25" s="224" t="s">
        <v>364</v>
      </c>
      <c r="B25" s="224"/>
      <c r="C25" s="224"/>
      <c r="D25" s="224"/>
      <c r="E25" s="224"/>
      <c r="F25" s="109"/>
      <c r="G25" s="109"/>
      <c r="H25" s="109"/>
      <c r="I25" s="109"/>
    </row>
    <row r="26" spans="1:9" s="20" customFormat="1" ht="30" customHeight="1" x14ac:dyDescent="0.3">
      <c r="A26" s="223" t="s">
        <v>365</v>
      </c>
      <c r="B26" s="222"/>
      <c r="C26" s="222"/>
      <c r="D26" s="222"/>
      <c r="E26" s="222"/>
      <c r="F26" s="222"/>
      <c r="G26" s="222"/>
      <c r="H26" s="222"/>
      <c r="I26" s="222"/>
    </row>
    <row r="27" spans="1:9" ht="16.5" x14ac:dyDescent="0.25">
      <c r="A27" s="19"/>
    </row>
  </sheetData>
  <mergeCells count="28">
    <mergeCell ref="A23:I23"/>
    <mergeCell ref="A24:I24"/>
    <mergeCell ref="A26:I26"/>
    <mergeCell ref="A25:E25"/>
    <mergeCell ref="A20:I20"/>
    <mergeCell ref="A21:I21"/>
    <mergeCell ref="A22:I22"/>
    <mergeCell ref="A19:I19"/>
    <mergeCell ref="I5:I6"/>
    <mergeCell ref="A9:I9"/>
    <mergeCell ref="A10:I10"/>
    <mergeCell ref="A12:I12"/>
    <mergeCell ref="A13:I13"/>
    <mergeCell ref="A14:I14"/>
    <mergeCell ref="A15:I15"/>
    <mergeCell ref="A16:I16"/>
    <mergeCell ref="A17:I17"/>
    <mergeCell ref="A18:I18"/>
    <mergeCell ref="A1:I1"/>
    <mergeCell ref="A2:I2"/>
    <mergeCell ref="A5:A6"/>
    <mergeCell ref="B5:B6"/>
    <mergeCell ref="C5:C6"/>
    <mergeCell ref="D5:D6"/>
    <mergeCell ref="E5:E6"/>
    <mergeCell ref="F5:F6"/>
    <mergeCell ref="G5:G6"/>
    <mergeCell ref="H5:H6"/>
  </mergeCells>
  <hyperlinks>
    <hyperlink ref="A26" r:id="rId1" display="mailto:berzem@brest-region.by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Свободные СОЖД без аукционов</vt:lpstr>
      <vt:lpstr>Свободные СОЖД с аукциона</vt:lpstr>
      <vt:lpstr>Свободные для садоводства</vt:lpstr>
      <vt:lpstr>Для иных целей без аукциона</vt:lpstr>
      <vt:lpstr>Для иных целей через аукцион</vt:lpstr>
      <vt:lpstr>посде сноса домов</vt:lpstr>
      <vt:lpstr>Для инвесторов</vt:lpstr>
      <vt:lpstr>'Свободные СОЖД с аукциона'!OLE_LINK2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2023-02-03T05:25:54Z</cp:lastPrinted>
  <dcterms:created xsi:type="dcterms:W3CDTF">2023-01-31T12:44:51Z</dcterms:created>
  <dcterms:modified xsi:type="dcterms:W3CDTF">2023-10-05T09:44:07Z</dcterms:modified>
</cp:coreProperties>
</file>